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340" windowHeight="9528" activeTab="1"/>
  </bookViews>
  <sheets>
    <sheet name="Φύλλο1" sheetId="1" r:id="rId1"/>
    <sheet name="Φύλλο2" sheetId="2" r:id="rId2"/>
    <sheet name="Φύλλο3" sheetId="3" r:id="rId3"/>
  </sheets>
  <definedNames/>
  <calcPr fullCalcOnLoad="1"/>
</workbook>
</file>

<file path=xl/sharedStrings.xml><?xml version="1.0" encoding="utf-8"?>
<sst xmlns="http://schemas.openxmlformats.org/spreadsheetml/2006/main" count="494" uniqueCount="134">
  <si>
    <t>ΠΟΣΟΤΗΤΑ</t>
  </si>
  <si>
    <t>α/α</t>
  </si>
  <si>
    <t>ΥΛΙΚΟ</t>
  </si>
  <si>
    <t>ΕΙΔΟΣ</t>
  </si>
  <si>
    <t>ΕΝΔΕΙΚΤΙΚΗ ΤΙΜΗ ΜΟΝΑΔΑΣ ΣΕ ΕΥΡΩ</t>
  </si>
  <si>
    <t>ΣΥΝΟΛΙΚΗ ΕΝΔΕΙΚΤΙΚΗ ΑΞΙΑ (ΠΡΟ ΦΠΑ)</t>
  </si>
  <si>
    <t>ΟΜΑΔΑ 1: ΣΑΚΟΙ ΑΠΟΡΡΙΜΜΑΤΩΝ</t>
  </si>
  <si>
    <r>
      <t>ΣΑΚΟΥΛΕΣ ΑΠΟΡΙΜΜΑΤΩΝ WC 45x55 περίπου με όγκο 25 Λίτρα σε Ρολλό των 100 ΤΕΜ</t>
    </r>
    <r>
      <rPr>
        <sz val="10"/>
        <rFont val="Calibri"/>
        <family val="2"/>
      </rPr>
      <t>. Απο Παρθένο υλικό 100% με αστεροειδές κλείσιμο στον πάτο για μεγαλύτερη ασφάλεια. Κατάλληλο για τους κάδους γραφείων  &amp;  wc.</t>
    </r>
  </si>
  <si>
    <t>ΣΥΣΚ.</t>
  </si>
  <si>
    <r>
      <t>ΣΑΚΟΥΛΕΣ ΑΠΟΡΡΙΜΜΑΤΩΝ  με κορδόνι</t>
    </r>
    <r>
      <rPr>
        <sz val="10"/>
        <rFont val="Calibri"/>
        <family val="2"/>
      </rPr>
      <t xml:space="preserve"> υψηλής ποιότητας και αντοχής για κάθε χρήση. </t>
    </r>
    <r>
      <rPr>
        <b/>
        <sz val="10"/>
        <rFont val="Calibri"/>
        <family val="2"/>
      </rPr>
      <t>ΔΙΑΣΤΑΣΕΙΣ: 70x100 περίπου, 100 Λιτρων. Η συσκευασία  είναι ρολό των δέκα (10) Τεμάχιων.</t>
    </r>
  </si>
  <si>
    <t>Συνολο (προ ΦΠΑ)</t>
  </si>
  <si>
    <t>ΦΠΑ 24%</t>
  </si>
  <si>
    <t>Σύνολο</t>
  </si>
  <si>
    <t>ΟΜΑΔΑ 2: ΑΠΟΡΡΥΠΑΝΤΙΚΑ ΚΑΙ ΣΑΠΟΥΝΙΑ</t>
  </si>
  <si>
    <r>
      <t>ΧΛΩΡΙΝΗ ΚΑΘΑΡΙΣΜΟΥ 4L</t>
    </r>
    <r>
      <rPr>
        <sz val="10"/>
        <color indexed="8"/>
        <rFont val="Calibri"/>
        <family val="2"/>
      </rPr>
      <t>. Λευκαντικό και απολυμαντικό διάλυμα υποχλωριώδους νατρίου 3-6% κ.β. σε ενεργό χλώριο, να έχει το δυνατόν ευχάριστη και διακριτική οσμή, σε συσκευασία των 4 λίτρων και να αναγράφεται η ημερομηνία παραγωγής και λήξης. Επίσης η συσκευασία να διαθέτει πινακίδα με οδηγίες χρήσεως, οδηγίες προφύλαξης και αρ. άδειας κυκλοφορίας του προϊόντος σύμφωνα με την κείμενη νομοθεσία.</t>
    </r>
  </si>
  <si>
    <r>
      <t>ΥΓΡΟ ΑΠΟΛΥΜΑΝΤΙΚΟ-ΚΑΘΑΡΙΣΤΙΚΟ ΠΑΤΩΜΑΤΩΝ 4L.</t>
    </r>
    <r>
      <rPr>
        <sz val="10"/>
        <color indexed="8"/>
        <rFont val="Calibri"/>
        <family val="2"/>
      </rPr>
      <t xml:space="preserve"> Υγρό καθαριστικό απορρυπαντικό χαμηλού αφρισμού κατάλληλο για όλες τις επιφάνειες που πλένονται. Κατάλληλο για επιφάνειες από:ξύλο, πλαστικό, ανοξείδωτο, φορμάϊκες, πλακάκια δαπέδου, μάρμαρα, τοίχους κ.λ.π. Δεν θα πρέπει να αφήνει ίζημα, να έχει ευχάριστη και διακριτική οσμή. Θα πρέπει να περιέχει ενεργά επιφανειοδραστικά min 5%, να περιέχει σαπούνι min 0,8% και να περιέχει διαλύτη min 4%. </t>
    </r>
    <r>
      <rPr>
        <b/>
        <sz val="10"/>
        <color indexed="8"/>
        <rFont val="Calibri"/>
        <family val="2"/>
      </rPr>
      <t>Πλαστική φιάλη 4 λίτρων</t>
    </r>
    <r>
      <rPr>
        <sz val="10"/>
        <color indexed="8"/>
        <rFont val="Calibri"/>
        <family val="2"/>
      </rPr>
      <t xml:space="preserve"> πάνω στην οποία θα αναγράφονται οδηγίες χρήσεως και ασφάλειας.</t>
    </r>
  </si>
  <si>
    <t>TEM</t>
  </si>
  <si>
    <r>
      <t xml:space="preserve">ΥΓΡΟ ΚΑΘΑΡΙΣΤΙΚΟ ΤΖΑΜΙΩΝ 4 ΛΙΤΡΑ. </t>
    </r>
    <r>
      <rPr>
        <sz val="10"/>
        <rFont val="Calibri"/>
        <family val="2"/>
      </rPr>
      <t>Καθαριστικό απορρυπαντικό, κατάλληλο για όλες τις γυάλινες επιφάνειες που πλένονται, όπως τζάμια, βιτρίνες , παράθυρα, παρμπρίζ και τζάμια αυτοκινήτων κ.λ.π. Να απομακρύνει σκόνη, λεκέδες, στίγματα και δακτυλιές. Να μην αφήνει ίχνη, θαμπάδες και υπολείμματα. Συσκευασία σε πλαστική φιάλη με οδηγίες χρήσεως, οδηγίες προφύλαξης και αρ. Αδείας κυκλοφορίας του προϊόντος σύμφωνα με την κείμενη νομοθεσία.</t>
    </r>
  </si>
  <si>
    <r>
      <t>ΚΡΕΜΑ ΚΑΘΑΡΙΣΜΟΥ ΓΙΑ ΜΠΑΝΙΟ 500 ML.</t>
    </r>
    <r>
      <rPr>
        <sz val="10"/>
        <rFont val="Calibri"/>
        <family val="2"/>
      </rPr>
      <t xml:space="preserve"> Καθαριστικό σε μορφή κρέμας για όλες τις επιφάνειες εσωτερικών χώρων, παχύρρευστο, αρωματικό, να απομακρύνει δύσκολους ρύπους οργανικής και ανόργανης φύσης, λίπη. Να ξεπλένεται εύκολα και να μην προκαλεί φθορές στις επιφάνειες. Με επιφανειοδραστικές ουσίες, λεπτούς κόκκους και σάπωνες.</t>
    </r>
  </si>
  <si>
    <r>
      <t xml:space="preserve">ΠΑΠΙ ΓΙΑ ΤΟΥΑΛΕΤΑ 750 ml. </t>
    </r>
    <r>
      <rPr>
        <sz val="10"/>
        <rFont val="Calibri"/>
        <family val="2"/>
      </rPr>
      <t>Καθαριστικό σε υγρή μορφή να απομακρύνει δύσκολους ρύπους οργανικής και ανόργανης φύσης, λίπη. Υγρό καθαριστικό απορρυπαντικό χαμηλού αφρισμού κατάλληλο για όλες τις επιφάνειες που χρήζουν σχετικής υγιεινής, συμπυκνωμένο με γυαλιστικά στοιχεία. Σε συσκευασία: Πλαστική φιάλη των 750ml.</t>
    </r>
  </si>
  <si>
    <t>ΤΕΜ</t>
  </si>
  <si>
    <r>
      <t>ΚΑΘΑΡΙΣΤΙΚΟ ΛΙΠΟΔΙΑΛΥΤΙΚΟ ΥΓΡΟ ΓΙΑ  ΦΟΥΡΝΟΥΣ  ΚΑΙ ΕΣΤΙΕΣ 500mL.</t>
    </r>
    <r>
      <rPr>
        <sz val="10"/>
        <rFont val="Calibri"/>
        <family val="2"/>
      </rPr>
      <t xml:space="preserve">  Ισχυρό καθαριστικό υγρό που διαλύει τα καμμένα λίπη στη στιγμή από φούρνους, ταψιά, σκεύη κουζίνας. Ειδικής σύνθεσης αλκαλικό απορρυπαντικό υγρό. Αποτελεσματικό σε καμένα λίπη.</t>
    </r>
  </si>
  <si>
    <t>ΠΑΧΥΡΕΥΣΤΗ ΚΡΕΜΑ ΚΑΘΑΡΙΣΜΟΥ ΚΟΥΖΙΝΑΣ 500mL.</t>
  </si>
  <si>
    <r>
      <t xml:space="preserve">ΜΑΛΑΚΤΙΚΟ ΡΟΥΧΩΝ 2 ΛΙΤΡΩΝ. </t>
    </r>
    <r>
      <rPr>
        <sz val="10"/>
        <rFont val="Calibri"/>
        <family val="2"/>
      </rPr>
      <t>Περιέχει ενεργά συστατικά βιοδιασπώμενα ώστε να μην επιβαρύνει το υδάτινο περιβάλλον. Συσκευασμένο σε ειδικά μελετημένες συσκευασίες ώστε να είναι 100% ανακυκλώσιμες και ασφαλείς για το χρήστη, να είναι φιλικό με την επιδερμίδα, υποαλλεργικό και να μην προκαλεί ερεθισμούς , να προσφέρει απαλότητα στα ρούχα.</t>
    </r>
    <r>
      <rPr>
        <b/>
        <sz val="10"/>
        <rFont val="Calibri"/>
        <family val="2"/>
      </rPr>
      <t xml:space="preserve"> Σε συσκευασία των 2lit.</t>
    </r>
  </si>
  <si>
    <r>
      <t>ΥΓΡΟ ΚΡΕΜΟΣΑΠΟΥΝΟ 4 LT</t>
    </r>
    <r>
      <rPr>
        <sz val="10"/>
        <rFont val="Calibri"/>
        <family val="2"/>
      </rPr>
      <t xml:space="preserve">  (Υγρό κρεμοσάπουνο με ουδέτερο PH, σε επαγγελματική συσκευασία 4 λίτρων με γλυκερίνη και απαλά αρώματα). Τα συστατικά του στοιχεία να είναι οικολογικά και βιοδιασπώμενα. </t>
    </r>
    <r>
      <rPr>
        <b/>
        <sz val="10"/>
        <rFont val="Calibri"/>
        <family val="2"/>
      </rPr>
      <t>Συσκευασία 4L.</t>
    </r>
  </si>
  <si>
    <r>
      <t>ΑΝΤΙΣΗΠΤΙΚΟ ΚΑΘΑΡΙΣΜΟΥ ΧΕΡΙΩΝ 70% αιθυλική αλκοόλη, 1000ml</t>
    </r>
    <r>
      <rPr>
        <sz val="10"/>
        <color indexed="8"/>
        <rFont val="Calibri"/>
        <family val="2"/>
      </rPr>
      <t>. Συσκευασία φυάλης 1000Ml με αντλία για άμεση χρήση.</t>
    </r>
  </si>
  <si>
    <r>
      <t>ΛΟΣΙΟΝ  ΑΛΚΟΟΛΗΣ  500ml.</t>
    </r>
    <r>
      <rPr>
        <sz val="10"/>
        <rFont val="Calibri"/>
        <family val="2"/>
      </rPr>
      <t xml:space="preserve"> Αλκοολούχα Λοσιόν 95º.  Συσκευασία περίπου 500ml, για γενική χρήση.</t>
    </r>
  </si>
  <si>
    <r>
      <t>ΥΓΡΟ ΠΙΑΤΩΝ 4LT.</t>
    </r>
    <r>
      <rPr>
        <sz val="10"/>
        <rFont val="Calibri"/>
        <family val="2"/>
      </rPr>
      <t xml:space="preserve">  Υγρό απορρυπαντικό κατάλληλο για πλύσιμο πιάτων, ποτηριών, σκευών, κατσαρόλες και μαχαιροπήρουνα στο χέρι. Περιεκτικότητα σε πλούσια ενεργά συστατικά και γλυκερίνη. Να περιέχει ανιονικά επιφανειοδραστικά min 16% , μη ιονικά min 2%, NaOH min 8%, pH υδατικού διαλύματος 1%, ειδικής σύνθεσης που να βοηθά στον καθαρισμό ρύπων κάθε μορφής (τσάι, λίπη , αίμα καφές, αυγά κ.λ.π.).Τα δε συστατικά του στοιχεία να είναι οικολογικά και βιοδιασπώμενα. Συμπυκνωμένο, υψηλής περιεκτικότητας σε ενεργά συστατικά. Υψηλού σταθερού αφρισμού, ουδέτερου PH.</t>
    </r>
  </si>
  <si>
    <r>
      <t xml:space="preserve">ΥΓΡΟ ΠΙΑΤΩΝ 500ml με αντλία.  </t>
    </r>
    <r>
      <rPr>
        <sz val="10"/>
        <rFont val="Calibri"/>
        <family val="2"/>
      </rPr>
      <t xml:space="preserve">Υγρό απορρυπαντικό κατάλληλο για πλύσιμο πιάτων, ποτηριών, σκευών, κατσαρόλες και μαχαιροπήρουνα στο χέρι. Περιεκτικότητα σε πλούσια ενεργά συστατικά και γλυκερίνη. Να περιέχει ανιονικά επιφανειοδραστικά min 16% , μη ιονικά min 2%, NaOH min 8%, pH υδατικού διαλύματος 1%, ειδικής σύνθεσης που να βοηθά στον καθαρισμό ρύπων κάθε μορφής (τσάι, λίπη , αίμα καφές, αυγά κ.λ.π.).Τα δε συστατικά του στοιχεία να είναι οικολογικά και βιοδιασπώμενα. Συμπυκνωμένο, υψηλής περιεκτικότητας σε ενεργά συστατικά. Υψηλού σταθερού αφρισμού, ουδέτερου PH. </t>
    </r>
    <r>
      <rPr>
        <b/>
        <sz val="10"/>
        <rFont val="Calibri"/>
        <family val="2"/>
      </rPr>
      <t>Διαθέτει πλαστική αντλία.</t>
    </r>
  </si>
  <si>
    <r>
      <t>ΤΑΜΠΛΕΤΕΣ ΠΛΥΝΤΗΡΙΟΥ ΠΙΑΤΩΝ (ΣΥΣΚ. 30 ΤΕΜ)</t>
    </r>
    <r>
      <rPr>
        <sz val="10"/>
        <rFont val="Calibri"/>
        <family val="2"/>
      </rPr>
      <t xml:space="preserve"> Ταμπλέτες πιάτων, έχουν ειδική σύνθεση που απομακρύνουν και τους δυσκολότερους λεκέδες. Προσφέρει λάμψη στα ανοξείδωτα σκεύη. Προστατεύει το πλυντήριο από τα άλατα.</t>
    </r>
  </si>
  <si>
    <r>
      <t>ΥΓΡΟ ΠΛΥΝΤΗΡΙΟΥ ΠΙΑΤΩΝ  4 LT.</t>
    </r>
    <r>
      <rPr>
        <sz val="10"/>
        <rFont val="Calibri"/>
        <family val="2"/>
      </rPr>
      <t xml:space="preserve"> Υγρό απορρυπαντικό πλυντηρίου πιάτων, με ενεργά συστατικά που διαλύουν τα λίπη και τις πρωτεΐνες. </t>
    </r>
    <r>
      <rPr>
        <b/>
        <sz val="10"/>
        <rFont val="Calibri"/>
        <family val="2"/>
      </rPr>
      <t>Συσκευασία 4 λίτρων.</t>
    </r>
  </si>
  <si>
    <r>
      <t>ΥΓΡΟ ΓΥΑΛΙΣΤΙΚΟ ΠΛΥΝΤΗΡΙΟΥ ΠΙΑΤΩΝ  4 LT.</t>
    </r>
    <r>
      <rPr>
        <sz val="10"/>
        <rFont val="Calibri"/>
        <family val="2"/>
      </rPr>
      <t xml:space="preserve"> Υγρό, με ειδική σύνθεση για να βοηθά το στέγνωμα και να προστατεύει το πλυντήριο, να περιέχει ενεργά επιφανειοδραστικά (4lt).</t>
    </r>
  </si>
  <si>
    <r>
      <t>ΑΠΟΡΥΠΑΝΤΙΚΟ ΠΛΥΝΤΗΡΙΟΥ ΡΟΥΧΩΝ 54 ΜΕΖΟΥΡΕΣ.</t>
    </r>
    <r>
      <rPr>
        <sz val="10"/>
        <rFont val="Calibri"/>
        <family val="2"/>
      </rPr>
      <t xml:space="preserve"> Σκόνη πλυντηρίου, που να διαλύεται εύκολα και πλήρως, να εξασφαλίζει καθαριότητα και λάμψη στα ρούχα, να περιέχει ενεργά τασιενεργά συστατικά βιοδιασπώμενα ώστε να μην επιβαρύνει το υδάτινο περιβάλλον, να μην περιέχει βόριο και φωσφορικά. Να μην προκαλεί φθορές στις ίνες των ρούχων, να πλένει αποτελεσματικά και στους 30 βαθμούς . Να είναι σε χάρτινη συσκευασία όπου θα έχει οδηγίες χρήσης.</t>
    </r>
  </si>
  <si>
    <t>ΟΜΑΔΑ 3: ΧΑΡΤΙΚΑ</t>
  </si>
  <si>
    <r>
      <t>ΧΑΡΤΟΠΕΤΣΕΤΑ ΜΟΝΟΦΥΛΛΗ 14CM X14CM 100 ΤΕΜ.</t>
    </r>
    <r>
      <rPr>
        <sz val="10"/>
        <rFont val="Calibri"/>
        <family val="2"/>
      </rPr>
      <t xml:space="preserve"> Από λευκασμένο πρωτογενή χημικό πολτό 90% και μηχανικό 10% (με απόκλιση +/- 10%). Διάσταση: 14cm X14cm με απόκλιση +/- 5%. Συσκευασία με πλαστικό περίβλημα</t>
    </r>
  </si>
  <si>
    <r>
      <t xml:space="preserve">ΧΑΡΤΟΜΑΝΤΗΛΑ 100 ΤΕΜ. </t>
    </r>
    <r>
      <rPr>
        <sz val="10"/>
        <rFont val="Calibri"/>
        <family val="2"/>
      </rPr>
      <t xml:space="preserve">Χαρτομάντηλα δίφυλλα, από λευκασμένο χαρτοπολτό 100%, </t>
    </r>
    <r>
      <rPr>
        <b/>
        <sz val="10"/>
        <rFont val="Calibri"/>
        <family val="2"/>
      </rPr>
      <t>κουτί των 100τμχ.</t>
    </r>
  </si>
  <si>
    <r>
      <t>ΧΑΡΤΙ ΥΓΕΙΑΣ ΛΕΥΚΟ 26m περίπου (12 TEMAXIA).</t>
    </r>
    <r>
      <rPr>
        <sz val="10"/>
        <rFont val="Calibri"/>
        <family val="2"/>
      </rPr>
      <t xml:space="preserve"> Απορροφητικά από 100% λευκασμένο πολτό, (με απόκλιση +/- 10%), διπλό φύλλο, γκοφρέ ή λείο, των 150gr το κάθε ρολό, με απόκλιση + /- 10%.</t>
    </r>
    <r>
      <rPr>
        <b/>
        <sz val="10"/>
        <rFont val="Calibri"/>
        <family val="2"/>
      </rPr>
      <t xml:space="preserve"> Συσκευασία σε πλαστικό περίβλημα των 12 ρολών.</t>
    </r>
  </si>
  <si>
    <t>ΣΥΣΚ</t>
  </si>
  <si>
    <r>
      <t>ΧΑΡΤΙ ΡΟΛΛΑ ΚΟΥΖΙΝΑΣ 1000gr.</t>
    </r>
    <r>
      <rPr>
        <sz val="10"/>
        <rFont val="Calibri"/>
        <family val="2"/>
      </rPr>
      <t xml:space="preserve"> </t>
    </r>
    <r>
      <rPr>
        <b/>
        <sz val="10"/>
        <rFont val="Calibri"/>
        <family val="2"/>
      </rPr>
      <t xml:space="preserve">Δίφυλλο/Γκοφρέ. Μέτρα: 100. Βάρος ρολού: 950gr (±5% )Χαρτί κουζίνας από 100% λευκασμένο χαρτοπολτό. </t>
    </r>
    <r>
      <rPr>
        <sz val="10"/>
        <rFont val="Calibri"/>
        <family val="2"/>
      </rPr>
      <t xml:space="preserve"> Extra απορροφητικό και ανθεκτικό ρολό χαρτιού κατάλληλο για όλες της εργασίες σπιτιού και επιχείρησης. Δεν αφήνει χνούδι.</t>
    </r>
  </si>
  <si>
    <r>
      <t xml:space="preserve">ΜΩΡΟΜΑΝΤΗΛΑ σε διάσταση 22Χ14. </t>
    </r>
    <r>
      <rPr>
        <sz val="10"/>
        <rFont val="Calibri"/>
        <family val="2"/>
      </rPr>
      <t xml:space="preserve"> των 72 μωρομαντηλα η καθε μία. Αντισηπτικά απολυμαντικά  με χαμομήλι για βρέφη. Υποαλλεργικό προϊόν 100%, με ουδέτερο PH, χωρίς οινόπνευμα.</t>
    </r>
  </si>
  <si>
    <t>ΟΜΑΔΑ 4: ΑΛΟΥΜΙΝΟΧΑΡΤΑ, ΜΕΜΒΡΑΝΕΣ κ.α.</t>
  </si>
  <si>
    <r>
      <t xml:space="preserve">ΑΛΟΥΜΙΝΟΧΑΡΤΟ 80m x 29cm με κόφτη. </t>
    </r>
    <r>
      <rPr>
        <sz val="10"/>
        <rFont val="Calibri"/>
        <family val="2"/>
      </rPr>
      <t>Κλασικό αλουμινόχαρτο να προστατεύει αποτελεσματικά τα τρόφιμά από το φως και τις οσμές . Σε ρολό των 80 μέτρων x 39cm αλουμινίου υψηλής αντοχής και ποιότητας να διαθέτει το ιδανικό πάχος για να μη σκίζεται και να μην τσακίζει, να χρησιμοποιείται και από τις δύο πλευρές ματ και γυαλιστερή.</t>
    </r>
  </si>
  <si>
    <r>
      <t xml:space="preserve">ΑΝΤΙΚΟΛΛΗΤΙΚΟ ΧΑΡΤΙ 8Μ. </t>
    </r>
    <r>
      <rPr>
        <sz val="10"/>
        <rFont val="Calibri"/>
        <family val="2"/>
      </rPr>
      <t>Λαδόχαρτο, χαρτί ψησίματος. Να διαθέτει εξαιρετικές αντικολλητικές ιδιότητες και μεγάλες αντοχές σε υψηλές θερμοκρασίες (μέχρι και 200οC. 50 μέτρα Χ 38 εκατοστά. Προστατεύει τα φαγητά καθώς δεν κολλάει πάνω τους κατά το ψήσιμο.</t>
    </r>
  </si>
  <si>
    <t>ΜΕΜΒΡΑΝΕΣ ΡΟΛΛΑ 250m x 35 cm Συσκευασίας Τροφίμων.</t>
  </si>
  <si>
    <t>ΟΜΑΔΑ 5: ΕΙΔΗ ΕΣΤΙΑΣΗΣ ΜΙΑΣ ΧΡΗΣΗΣ, ΕΙΔΗ ΣΥΣΚΕΥΑΣΙΑΣ &amp; ΜΕΤΑΦΟΡΑΣ ΚΑΦΕ &amp; ΑΦΕΨΗΜΑΤΩΝ.</t>
  </si>
  <si>
    <r>
      <t>ΠΟΤΗΡΙ ΝΕΡΟΥ ΠΛΑΣΤΙΚΟ ΔΙΑΦΑΝΟ 250 ML 50 ΤΕΜ.</t>
    </r>
    <r>
      <rPr>
        <sz val="10"/>
        <rFont val="Calibri"/>
        <family val="2"/>
      </rPr>
      <t xml:space="preserve"> Ποτήρια πλαστικά νερού μεγάλα, ποτήρια από (πολυεστέρα) PET, 250ml , κατάλληλο για τρόφιμα, μη τοξικό, σε συσκευασία των 50τμχ. Με θερμική αντοχή μέχρι 120 βαθμούς Κελσίου.</t>
    </r>
  </si>
  <si>
    <r>
      <t xml:space="preserve">ΠΙΑΤΑ ΜΙΑΣ ΧΡΗΣΗΣ ΜΙΚΡΑ 20 ΤΕΜ. </t>
    </r>
    <r>
      <rPr>
        <sz val="10"/>
        <rFont val="Calibri"/>
        <family val="2"/>
      </rPr>
      <t>Πλαστικό πιάτο στρογγυλό, μίας χρήσης, κατάλληλο για τρόφιμα, μη τοξικά. Πακέτο των 20τμχ.</t>
    </r>
  </si>
  <si>
    <t>ΚΟΥΤΑΛΙΑ/ΠΙΡΟΥΝΙΑ ΜΙΚΡΑ ΠΛΑΣΤΙΚΑ ΣΥΣΚΕΥΑΣΙΑ 10 ΤΕΜ.</t>
  </si>
  <si>
    <t>ΚΟΥΤΑΛΙΑ/ΠΙΡΟΥΝΙΑ ΜΕΓΑΛΑ ΠΛΑΣΤΙΚΑ ΣΥΣΚΕΥΑΣΙΑ 10 ΤΕΜ.</t>
  </si>
  <si>
    <t>ΟΜΑΔΑ 6: ΔΙΑΦΟΡΑ ΕΡΓΑΛΕΙΑ ΚΑΙ ΕΙΔΗ ΚΑΘΑΡΙΟΤΗΤΑΣ</t>
  </si>
  <si>
    <r>
      <t>ΣΦΟΥΓΓΑΡΑΚΙΑ ΠΙΑΤΩΝ 3 ΤΕΜ  με 2 όψεις</t>
    </r>
    <r>
      <rPr>
        <sz val="10"/>
        <color indexed="8"/>
        <rFont val="Calibri"/>
        <family val="2"/>
      </rPr>
      <t xml:space="preserve"> η μία με φίμπρα και σε διαστάσεις 15cmΧ10cmΧ4,5cm. Με ενσωματωμένο σύρμα (fibritex).</t>
    </r>
  </si>
  <si>
    <t>Πανάκια γενικής χρήσης με μικροΐνες</t>
  </si>
  <si>
    <r>
      <t xml:space="preserve">ΣΥΡΜΑ ΚΟΥΖΙΝΑΣ ΑΝΟΞΕΙΔΩΤΟ Σετ 3 ΤΕΜ </t>
    </r>
    <r>
      <rPr>
        <sz val="10"/>
        <rFont val="Calibri"/>
        <family val="2"/>
      </rPr>
      <t>από χοντρό ατσαλόμαλο για πλύσιμο πίατων. Εξαιρετικής αντοχής, σε σπειροειδή μορφή, βάρους 15gr περίπου έκαστο. Συσκευασία με πλαστικό περίβλημα.</t>
    </r>
  </si>
  <si>
    <r>
      <t>ΣΠΟΓΓΟΠΕΤΣΕΤΕΣ  No 3 (τύπου Vetex).</t>
    </r>
    <r>
      <rPr>
        <sz val="10"/>
        <rFont val="Calibri"/>
        <family val="2"/>
      </rPr>
      <t xml:space="preserve"> Πετσέτες απορροφητικές κουζίνας με μεγάλη απορροφητικότητα, </t>
    </r>
    <r>
      <rPr>
        <b/>
        <sz val="10"/>
        <rFont val="Calibri"/>
        <family val="2"/>
      </rPr>
      <t>διαστάσεων 21cm x 29cm ή 26,5cm X 25cm (Νο 3).</t>
    </r>
  </si>
  <si>
    <t>ΣΚΟΥΠΑ ΜΕ ΚΟΝΤΑΡΙ ΠΛΑΣΤΙΚΗ 32- 34 cm.</t>
  </si>
  <si>
    <r>
      <t>ΣΦΟΥΓΓΑΡΙΣΤΡΕΣ ΓΙΓΑΣ ΒΙΔΩΤΗ</t>
    </r>
    <r>
      <rPr>
        <sz val="10"/>
        <rFont val="Calibri"/>
        <family val="2"/>
      </rPr>
      <t xml:space="preserve"> από ύφασμα απορροφητικό  </t>
    </r>
    <r>
      <rPr>
        <b/>
        <sz val="10"/>
        <rFont val="Calibri"/>
        <family val="2"/>
      </rPr>
      <t>ΜΕ ΚΟΝΤΑΡΙ (τύπου vettex)</t>
    </r>
    <r>
      <rPr>
        <sz val="10"/>
        <rFont val="Calibri"/>
        <family val="2"/>
      </rPr>
      <t>. Από βισκόζη, πολυεστέρα και πολυπροπυδένιο, με αντοχή στα αλκαλικά και όξινα καθαριστικά. Να μην αφήνει χνούδια κατά την τη χρήση της και να έχει μεγάλη απορροφητικότητα. Μέγεθος μεγάλη.</t>
    </r>
  </si>
  <si>
    <r>
      <t xml:space="preserve">ΣΦΟΥΓΓΑΡΙΣΤΡΕΣ  ΓΙΓΑΣ ΕΠΑΓΕΛΜΑΤΙΚΕΣ 400 gr. </t>
    </r>
    <r>
      <rPr>
        <sz val="10"/>
        <rFont val="Calibri"/>
        <family val="2"/>
      </rPr>
      <t xml:space="preserve">Ανταλλακτικό για κοντάρι ΜΕ ΚΛΙΠΣ. Από υφασμα αποροφητικό η νημάτινη βαμβακερη </t>
    </r>
    <r>
      <rPr>
        <b/>
        <sz val="10"/>
        <rFont val="Calibri"/>
        <family val="2"/>
      </rPr>
      <t xml:space="preserve"> 400gr.</t>
    </r>
  </si>
  <si>
    <t>ΚΟΝΤΑΡΙ ΑΛΟΥΜΙΝΙΟΥ 1,2-1,3μ  για επαγγελματικές σγουγγαρίστρες (με κλιπς).</t>
  </si>
  <si>
    <r>
      <t xml:space="preserve">ΚΟΥΒΑΣ ΣΦΟΥΓΓΑΡΙΣΤΡΑΣ ΣΤΡΟΓΓΥΛΟΣ </t>
    </r>
    <r>
      <rPr>
        <sz val="10"/>
        <rFont val="Calibri"/>
        <family val="2"/>
      </rPr>
      <t xml:space="preserve">πλαστικός χωρητικότητας </t>
    </r>
    <r>
      <rPr>
        <b/>
        <sz val="10"/>
        <rFont val="Calibri"/>
        <family val="2"/>
      </rPr>
      <t xml:space="preserve">15-16lt </t>
    </r>
    <r>
      <rPr>
        <sz val="10"/>
        <rFont val="Calibri"/>
        <family val="2"/>
      </rPr>
      <t xml:space="preserve">με αποσπώμενο </t>
    </r>
    <r>
      <rPr>
        <b/>
        <sz val="10"/>
        <rFont val="Calibri"/>
        <family val="2"/>
      </rPr>
      <t>πλαστικό στίφτη σφουγγαρίστρας.</t>
    </r>
  </si>
  <si>
    <t>Καρότσι σφουγγαρίσματος μονό. Kαρότσι μεταλλικό με κουβά περίπου23L πλαστικό, πρέσα πλαστική και καλάθι απορρυπαντικών.</t>
  </si>
  <si>
    <t>ΦΑΡΑΣΙΑ ΜΙΚΡΑ 26cm με χερούλι πλαστικό για εύκολη αποκομιδή απορριμμάτων.</t>
  </si>
  <si>
    <t>ΦΑΡΑΣΙΑ ΜΕ ΚΟΝΤΑΡΙ. Φαράσι με κοντάρι 70cm x 26cm.</t>
  </si>
  <si>
    <r>
      <t xml:space="preserve">ΚΑΔΟΙ  ΑΠΟΡΡΙΜΑΤΩΝ  40 Λίτρων,  </t>
    </r>
    <r>
      <rPr>
        <sz val="10"/>
        <rFont val="Calibri"/>
        <family val="2"/>
      </rPr>
      <t>Πλαστικός χωρητικότητας 40 λίτρων με καπάκι.</t>
    </r>
  </si>
  <si>
    <r>
      <t xml:space="preserve">ΚΑΛΑΘΑΚΙΑ ΜΠΑΝΙΟΥ ΑΝΟΙΧΤΑ ΧΩΡΗΤΙΚΟΤΗΤΑΣ 6 Λίτρων </t>
    </r>
    <r>
      <rPr>
        <sz val="10"/>
        <rFont val="Calibri"/>
        <family val="2"/>
      </rPr>
      <t>για χρήση σε χώρους wc.</t>
    </r>
  </si>
  <si>
    <r>
      <t>ΒΟΥΡΤΣΑΚΙΑ  ΤΟΥΑΛΕΤΑΣ</t>
    </r>
    <r>
      <rPr>
        <sz val="10"/>
        <rFont val="Calibri"/>
        <family val="2"/>
      </rPr>
      <t>. Πιγκάλ πλαστικό, με βάση, χρώματος άσπρου.</t>
    </r>
  </si>
  <si>
    <r>
      <t xml:space="preserve">ΓΑΝΤΙΑ  ΚΟΥΖΙΝΑΣ </t>
    </r>
    <r>
      <rPr>
        <sz val="10"/>
        <rFont val="Calibri"/>
        <family val="2"/>
      </rPr>
      <t>για οικιακές εργασίες.  Από πλαστικό ανθεκτικό, άριστης ποιότητας, σε τέσσερα μεγέθη (S-M-L). σε συσκευασία από πλαστικό περίβλημα, ανά τεμάχιο.</t>
    </r>
  </si>
  <si>
    <t>ΖΕΥΓ</t>
  </si>
  <si>
    <r>
      <t>ΓΑΝΤΙΑ ΕΞΕΤΑΣΤΙΚΑ 100 TMX χωρίς</t>
    </r>
    <r>
      <rPr>
        <sz val="10"/>
        <rFont val="Calibri"/>
        <family val="2"/>
      </rPr>
      <t xml:space="preserve"> πούδρα μιας χρήσης. </t>
    </r>
    <r>
      <rPr>
        <b/>
        <sz val="10"/>
        <rFont val="Calibri"/>
        <family val="2"/>
      </rPr>
      <t xml:space="preserve">Απο latex υλικό </t>
    </r>
    <r>
      <rPr>
        <sz val="10"/>
        <rFont val="Calibri"/>
        <family val="2"/>
      </rPr>
      <t>, μίας χρήσης μεγάλης αντοχής, κατάλληλο για προφύλαξη της υγιεινής και ασφάλειας του χρήστη τους. Σε πακέτο χάρτινο 100 ζεύγη μεγέθους S, M,L.</t>
    </r>
  </si>
  <si>
    <t>ΜΑΝΤΑΛΑΚΙΑ ΞΥΛΙΝΑ (ΣΥΣΚΕΥΑΣΙΑ 24 ΤΕΜ.)</t>
  </si>
  <si>
    <t>ΟΜΑΔΑ 7: ΓΚΑΖΑΚΙΑ ΥΓΡΑΕΡΙΟΥ</t>
  </si>
  <si>
    <r>
      <t>ΑΝΤΑΛΑΚΤΙΚΑ ΓΚΑΖΑΚΙΑ βουτανίου 190gr,</t>
    </r>
    <r>
      <rPr>
        <sz val="10"/>
        <rFont val="Calibri"/>
        <family val="2"/>
      </rPr>
      <t xml:space="preserve"> για καμινέτα, λάμπες και φλόγιστρα.</t>
    </r>
  </si>
  <si>
    <t>ΣΥΝΟΛΟ ΧΩΡΙΣ ΦΠΑ</t>
  </si>
  <si>
    <t>ΦΠΑ</t>
  </si>
  <si>
    <t>ΓΕΝΙΚΟ ΣΥΝΟΛΟ</t>
  </si>
  <si>
    <r>
      <t>ΣΑΚΟΥΛΕΣ ΑΠΟΡΡΙΜΜΑΤΩΝ</t>
    </r>
    <r>
      <rPr>
        <sz val="10"/>
        <color indexed="8"/>
        <rFont val="Calibri"/>
        <family val="2"/>
      </rPr>
      <t xml:space="preserve"> υψηλής ποιότητας και αντοχής για κάθε χρήση με όγκο 60 Λίτρων. </t>
    </r>
    <r>
      <rPr>
        <b/>
        <sz val="10"/>
        <color indexed="8"/>
        <rFont val="Calibri"/>
        <family val="2"/>
      </rPr>
      <t>ΔΙΑΣΤΑΣΕΙΣ: 65X85  περίπου 13 τεμάχια/κιλό</t>
    </r>
  </si>
  <si>
    <t>Kgr</t>
  </si>
  <si>
    <r>
      <t xml:space="preserve">ΣΑΚΟΥΛΕΣ ΑΠΟΡΡΙΜΜΑΤΩΝ 80x110 </t>
    </r>
    <r>
      <rPr>
        <sz val="10"/>
        <color indexed="8"/>
        <rFont val="Calibri"/>
        <family val="2"/>
      </rPr>
      <t xml:space="preserve">υψηλής ποιότητας και  αντοχής για κάθε χρήση για </t>
    </r>
    <r>
      <rPr>
        <b/>
        <sz val="10"/>
        <color indexed="8"/>
        <rFont val="Calibri"/>
        <family val="2"/>
      </rPr>
      <t>όγκο 140 Λίτρων  περίπου 7-8 τεμάχια/κιλό</t>
    </r>
  </si>
  <si>
    <t>ΣΑΚΟΥΛΕΣ-ΤΣΑΝΤΕΣ (SUPER MARKET) No 60, ΜΠΛΕ 38cm περιπου 145 τμχ/Kgr</t>
  </si>
  <si>
    <r>
      <t>ΧΛΩΡΙΝΗ ΠΑΧΥΡΕΥΣΤΗ 1250 ml</t>
    </r>
    <r>
      <rPr>
        <sz val="10"/>
        <color indexed="8"/>
        <rFont val="Calibri"/>
        <family val="2"/>
      </rPr>
      <t xml:space="preserve">. Συμπυκνωμένο διάλυμα υποχλωριώδους νατρίου, με καθαριστικές - απολυμαντικές ιδιότητες και περιεκτικότητα τουλάχιστον 4% κ.ο. σε ενεργό χλώριο (Na). </t>
    </r>
    <r>
      <rPr>
        <b/>
        <sz val="10"/>
        <color indexed="8"/>
        <rFont val="Calibri"/>
        <family val="2"/>
      </rPr>
      <t>Συσκευασία:Πλαστική φιάλη</t>
    </r>
    <r>
      <rPr>
        <sz val="10"/>
        <color indexed="8"/>
        <rFont val="Calibri"/>
        <family val="2"/>
      </rPr>
      <t>, πάνω στην οποία θα αναγράφονται οδηγίες χρήσεως και ασφάλειας.</t>
    </r>
  </si>
  <si>
    <r>
      <t xml:space="preserve">ΥΔΡΟΧΛΩΡΙΚΟ ΟΞΥ ΦΙΑΛΗ 500ml. </t>
    </r>
    <r>
      <rPr>
        <sz val="10"/>
        <color indexed="8"/>
        <rFont val="Calibri"/>
        <family val="2"/>
      </rPr>
      <t>Το υδροχλωρικό οξύ υδατικό διάλυμα του αέριου υδροχλωρίου με το οποίο έχει και τον ίδιο χημικό τύπο, HCl. Είναι ανόργανο ισχυρό οξύ, πολύ διαβρωτικό.</t>
    </r>
  </si>
  <si>
    <r>
      <t>Σπρευ απολύμανσης για πάγκους κουζίνας 750ml.</t>
    </r>
    <r>
      <rPr>
        <sz val="10"/>
        <color indexed="8"/>
        <rFont val="Calibri"/>
        <family val="2"/>
      </rPr>
      <t xml:space="preserve"> Με ενεργό Οξυγόνο. Να αντιμετωπίζει τη βρωμιά, το 99,9% των βακτηριδίων, συμπεριλαμβανομένου του E. coli και του ιού της γρίπης (H1N1).</t>
    </r>
  </si>
  <si>
    <r>
      <t xml:space="preserve">ΥΓΡΟ ΚΡΕΜΟΣΑΠΟΥΝΟ ΜΕ ΑΝΤΛΙΑ 500ml  </t>
    </r>
    <r>
      <rPr>
        <sz val="10"/>
        <color indexed="8"/>
        <rFont val="Calibri"/>
        <family val="2"/>
      </rPr>
      <t>(Υγρό κρεμοσάπουνο με ουδέτερο PH, σε συσκευασία με αντλία 500ml, με γλυκερίνη και απαλά αρώματα). Τα συστατικά του στοιχεία να είναι οικολογικά και βιοδιασπώμενα.</t>
    </r>
  </si>
  <si>
    <t>ΥΓΡΟ ΚΑΘΑΡΙΣΤΙΚΟ ΤΖΑΜΙΩΝ 750ml  ΑΝΤΛΙΑ ΣΠΡΕΫ</t>
  </si>
  <si>
    <r>
      <t xml:space="preserve">ΧEIΡΟΠΕΤΣΕΤΑ ΛΕΥΚΗ Ζ-Ζ. </t>
    </r>
    <r>
      <rPr>
        <sz val="10"/>
        <color indexed="8"/>
        <rFont val="Calibri"/>
        <family val="2"/>
      </rPr>
      <t>ΚΙΒΩΤΙΟ 4000 ΤΕΜΑΧΙΩΝ. Χαρτοπετσέτες ζικ-ζακ, 200 φύλλων, λευκές επαγγελματικού τύπου. Μαλακή και απορροφητική από καθαρή χαρτομάζα από 100% λευκασμένο χημικό πολτό. Δίφυλλη γκοφρέ διαστάσεων 25cm X 23cm με απόκλιση +/- 5%. Σε συσκευασία πακέτου με πλαστικό περίβλημα. Κιβώτιο με 20 πακέτα x200φύλλα (4000φύλλα ανά κιβώτιο).</t>
    </r>
  </si>
  <si>
    <t>ΚΙΒ</t>
  </si>
  <si>
    <r>
      <t xml:space="preserve">ΤΡΑΠΕΖΟΜΑΝΤΙΛΑ 1m Χ1m ΛΕΥΚΟ ΜΙΑΣ ΧΡΗΣΗΣ 150 ΤΕΜ. </t>
    </r>
    <r>
      <rPr>
        <sz val="10"/>
        <color indexed="8"/>
        <rFont val="Calibri"/>
        <family val="2"/>
      </rPr>
      <t xml:space="preserve"> ΤΡΑΠΕΖΟΜΑΝΤΗΛΟ 1,00Μ Χ 1,00Μ. Τραπεζομάντιλα χάρτινα με πλαστική επένδυση στο κάτω μέρος σε συσκευασία των 150 τεμαχίων.</t>
    </r>
  </si>
  <si>
    <r>
      <t xml:space="preserve">ΔΙΑΦΑΝΗΣ ΜΕΜΒΡΑΝΗ 100m X 30 cm </t>
    </r>
    <r>
      <rPr>
        <sz val="10"/>
        <color indexed="8"/>
        <rFont val="Calibri"/>
        <family val="2"/>
      </rPr>
      <t xml:space="preserve">Συσκευασίας Τροφίμων.  Ιδανική για τη συντήρηση των τροφίμων μέσα και έξω από το ψυγείο. Να διαθέτει μεγάλη ελαστικότητα και εφαρμόζει σε όλα τα σκεύη, να είναι κατάλληλη για επαφή με όλα τα τρόφιμα, ακόμη και σε 100% αμιγές λίπος, να είναι κατάλληλη για χρήση στην κατάψυξη σε θερμοκρασίες έως-30°C. </t>
    </r>
    <r>
      <rPr>
        <b/>
        <sz val="10"/>
        <color indexed="8"/>
        <rFont val="Calibri"/>
        <family val="2"/>
      </rPr>
      <t>Διαστάσεων 45cm σε συσκευασία των 100μ.</t>
    </r>
  </si>
  <si>
    <r>
      <t xml:space="preserve">ΣΑΚΟΥΛΑΚΙ ΤΡΟΦΙΜΩΝ ΠΟΛΥΑΙΘΥΛΕΝΙΟΥ ΔΙΑΦΑΝΟ διαστάσεις 24cm X 40cm. </t>
    </r>
    <r>
      <rPr>
        <sz val="10"/>
        <color indexed="8"/>
        <rFont val="Calibri"/>
        <family val="2"/>
      </rPr>
      <t>Πολυαιθυλενίου HDPE.</t>
    </r>
  </si>
  <si>
    <t>ΣΑΚΟΥΛΑΚΙ ΤΡΟΦΙΜΩΝ (POLYBAG) ΔΙΑΦΑΝΟ διαστάσεις 24cm X 35cm. Συσκευασία 50τεμ</t>
  </si>
  <si>
    <r>
      <t>Τσέρκι</t>
    </r>
    <r>
      <rPr>
        <sz val="10"/>
        <color indexed="8"/>
        <rFont val="Calibri"/>
        <family val="2"/>
      </rPr>
      <t xml:space="preserve"> για σακούλάκια τροφίμων </t>
    </r>
    <r>
      <rPr>
        <b/>
        <sz val="10"/>
        <color indexed="8"/>
        <rFont val="Calibri"/>
        <family val="2"/>
      </rPr>
      <t>10cm πακέτο 1000τεμ.</t>
    </r>
  </si>
  <si>
    <r>
      <t>ΠΟΤΗΡΙ ΧΑΡΤΙΝΟ ΖΕΣΤΟΥ 12 ΟΖ ΤΕΜ 50.</t>
    </r>
    <r>
      <rPr>
        <sz val="10"/>
        <color indexed="8"/>
        <rFont val="Calibri"/>
        <family val="2"/>
      </rPr>
      <t xml:space="preserve"> ΠοτήριΑ χάρτινα 2πλής επίστρωσης για ζεστά ροφήματα.</t>
    </r>
  </si>
  <si>
    <r>
      <t xml:space="preserve">ΠΟΤΗΡΙ ΧΑΡΤΙΝΟ ΖΕΣΤΟΥ 4 ΟΖ ΤΕΜ 100. </t>
    </r>
    <r>
      <rPr>
        <sz val="10"/>
        <color indexed="8"/>
        <rFont val="Calibri"/>
        <family val="2"/>
      </rPr>
      <t>Ποτήρια χάρτινα 2πλής επίστρωσης για ζεστά ροφήματα.</t>
    </r>
  </si>
  <si>
    <r>
      <t xml:space="preserve">ΠΟΤΗΡΙ ΧΑΡΤΙΝΟ ΖΕΣΤΟΥ 8 ΟΖ ΤΕΜ 50. </t>
    </r>
    <r>
      <rPr>
        <sz val="10"/>
        <color indexed="8"/>
        <rFont val="Calibri"/>
        <family val="2"/>
      </rPr>
      <t>Ποτήρια χάρτινα 2πλής επίστρωσης για ζεστά ροφήματα.</t>
    </r>
  </si>
  <si>
    <r>
      <t>ΠΟΤΗΡΙ ΦΡΑΠΕ ΠΛΑΣΤΙΚΟ 350 ML 50 ΤΕΜ.</t>
    </r>
    <r>
      <rPr>
        <sz val="10"/>
        <color indexed="8"/>
        <rFont val="Calibri"/>
        <family val="2"/>
      </rPr>
      <t xml:space="preserve"> Ποτήρια πλαστικά των 350ml 12 ΟΖ σε συσκευασία των 50 τεμαχίων.</t>
    </r>
  </si>
  <si>
    <r>
      <t xml:space="preserve">ΠΙΑΤΑ ΜΙΑΣ ΧΡΗΣΗΣ ΜΕΓΑΛΑ 20 ΤΕΜ. </t>
    </r>
    <r>
      <rPr>
        <sz val="10"/>
        <color indexed="8"/>
        <rFont val="Calibri"/>
        <family val="2"/>
      </rPr>
      <t>Πλαστικό πιάτο στρογγυλό, μίας χρήσης, κατάλληλο για τρόφιμα, μη τοξικά Πακέτο των 20τμχ.</t>
    </r>
  </si>
  <si>
    <r>
      <t xml:space="preserve">ΠΙΑΤΑ ΜΙΑΣ ΧΡΗΣΗΣ ΜΕΣΑΙΑ 20 ΤΕΜ. </t>
    </r>
    <r>
      <rPr>
        <sz val="10"/>
        <color indexed="8"/>
        <rFont val="Calibri"/>
        <family val="2"/>
      </rPr>
      <t>Πλαστικό πιάτο στρογγυλό, μίας χρήσης, κατάλληλο για τρόφιμα, μη τοξικά Πακέτο των 20τμχ.</t>
    </r>
  </si>
  <si>
    <t>ΣΥΣΚΕΥΑΣΙΑ ΚΟΥΒΕΡ (ΠΙΡΟΥΝΙ-ΜΑΧΑΙΡΙ-ΧΑΡΤΟΠΕΤΣΕΤΑ) ΣΥΣΚΕΥΑΣΙΑ 100 ΤΕΜ.</t>
  </si>
  <si>
    <t>ΣΥΣΚΕΥΑΣΙΑ ΚΟΥΒΕΡ (ΜΕΓΑΛΟ ΚΟΥΤΑΛΙ-ΧΑΡΤΟΠΕΤΣΕΤΑ) ΣΥΣΚΕΥΑΣΙΑ 100 ΤΕΜ.</t>
  </si>
  <si>
    <t>ΚΑΛΑΜΑΚΙΑ ΝΤΥΜΕΝΑ ΦΡΑΠΕ 1000 ΤΕΜ.</t>
  </si>
  <si>
    <t>ΚΑΛΑΜΑΚΙΑ ΝΤΥΜΕΝΑ ΦΡΕΝΤΟ 1000 ΤΕΜ.</t>
  </si>
  <si>
    <t>ΚΑΛΑΜΑΚΙΑ ΓΡΑΝΙΤΑΣ (ΜΕΓΑΛΗΣ ΔΙΑΤΟΜΗΣ) ΝΤΥΜΜΕΝΑ 1000ΤΕΜ</t>
  </si>
  <si>
    <t>ΑΝΑΔΕΥΤΗΡΙΑ  1000 TEM  για  καφε ή ροφημα.</t>
  </si>
  <si>
    <r>
      <t xml:space="preserve">ΚΑΠΑΚΙ ΠΙΠΙΛΑ 16 ΟΖ  100 ΤΕΜ. </t>
    </r>
    <r>
      <rPr>
        <sz val="10"/>
        <color indexed="8"/>
        <rFont val="Calibri"/>
        <family val="2"/>
      </rPr>
      <t>Ειδικό πλαστικό καπάκι κατάλληλο για τρόφιμα για ποτήρι 16 ΟΖ.</t>
    </r>
  </si>
  <si>
    <r>
      <t>ΚΑΠΑΚΙ ΠΙΠΙΛΑ 8-10 ΟΖ  100 ΤΕΜ.</t>
    </r>
    <r>
      <rPr>
        <sz val="10"/>
        <color indexed="8"/>
        <rFont val="Calibri"/>
        <family val="2"/>
      </rPr>
      <t xml:space="preserve"> Ειδικό πλαστικό καπάκι κατάλληλο για ποτήρι 8-10 ΟΖ.</t>
    </r>
  </si>
  <si>
    <r>
      <t xml:space="preserve">ΚΑΠΑΚΙ ΚΑΦΕ ΘΟΛΩΤΟ 100 ΤΕΜ </t>
    </r>
    <r>
      <rPr>
        <sz val="10"/>
        <color indexed="8"/>
        <rFont val="Calibri"/>
        <family val="2"/>
      </rPr>
      <t xml:space="preserve">ειδικό πλαστικό  καπάκι κατάλληλο για τρόφιμα </t>
    </r>
    <r>
      <rPr>
        <b/>
        <sz val="10"/>
        <color indexed="8"/>
        <rFont val="Calibri"/>
        <family val="2"/>
      </rPr>
      <t>για ποτήρι 350ml.</t>
    </r>
  </si>
  <si>
    <t>Πλαστικό σκεύος μιας χρήσης για φούρνο μικροκυμμάτων χωρητικότητας 1000ml. Συσκευασία 50 τεμ.</t>
  </si>
  <si>
    <r>
      <t>Πλαστικό σκεύος (μπολάκι)</t>
    </r>
    <r>
      <rPr>
        <sz val="10"/>
        <color indexed="8"/>
        <rFont val="Calibri"/>
        <family val="2"/>
      </rPr>
      <t xml:space="preserve"> μιας χρήσης χωρητικότητας </t>
    </r>
    <r>
      <rPr>
        <b/>
        <sz val="10"/>
        <color indexed="8"/>
        <rFont val="Calibri"/>
        <family val="2"/>
      </rPr>
      <t>240ml. Συσκευασία 20τεμ.</t>
    </r>
  </si>
  <si>
    <t>Καπάκια για πλαστικό σκεύος χωρητικότητας 240ml. Συσκευασία 20τεμ.</t>
  </si>
  <si>
    <t>Πλαστικό σκεύος (μπολάκι) μιας χρήσης χωρητικότητας 640ml. Συσκευασία 80τεμ.</t>
  </si>
  <si>
    <t>Καπάκια για πλαστικό σκεύος χωρητικότητας 640ml. Συσκευασία 80τεμ.</t>
  </si>
  <si>
    <t>Πλαστικό σκεύος τροφίμων χωρητικότητας 750ml με καπάκι, για μικροκύμματα. Συσκευασία 50ΤΜΧ</t>
  </si>
  <si>
    <r>
      <t xml:space="preserve">ΚΟΥΤΙ ΜΕΤΑΦΟΡΑΣ ΚΑΦΕ 2 ΘΕΣΕΩΝ  100 ΤΕΜ </t>
    </r>
    <r>
      <rPr>
        <sz val="10"/>
        <color indexed="8"/>
        <rFont val="Calibri"/>
        <family val="2"/>
      </rPr>
      <t xml:space="preserve">  χάρτινο κουτι 2 θέσεων για μεταφορα  ροφημάτων και αναψυκτικών</t>
    </r>
  </si>
  <si>
    <r>
      <t xml:space="preserve">ΚΟΥΤΙ ΜΕΤΑΦΟΡΑΣ ΚΑΦΕ 4 ΘΕΣΕΩΝ 100 ΤΕΜ </t>
    </r>
    <r>
      <rPr>
        <sz val="10"/>
        <color indexed="8"/>
        <rFont val="Calibri"/>
        <family val="2"/>
      </rPr>
      <t xml:space="preserve"> χάρτινο κουτι 4 θέσεων για μεταφορα  ροφημάτων και αναψυκτικών</t>
    </r>
  </si>
  <si>
    <r>
      <t xml:space="preserve">ΦΑΚΕΛΟΣ ΒΕΖΙΤΑΛ ΚΑΡΟ 13CM X 21CM. </t>
    </r>
    <r>
      <rPr>
        <sz val="10"/>
        <color indexed="8"/>
        <rFont val="Calibri"/>
        <family val="2"/>
      </rPr>
      <t>Κατάλληλο για τρόφιμα.</t>
    </r>
  </si>
  <si>
    <t>ΟΔΟΝΤΟΓΛΥΦΙΔΕΣ  ΝΤΥΜΕΝΕΣ 1000 ΤΕΜ.</t>
  </si>
  <si>
    <r>
      <t xml:space="preserve">ΣΥΡΜΑΤΑΚΙ FIBRA </t>
    </r>
    <r>
      <rPr>
        <sz val="10"/>
        <color indexed="8"/>
        <rFont val="Calibri"/>
        <family val="2"/>
      </rPr>
      <t>μιας όψης, μεγάλης αντοχής και διαστάσεων 25 Χ 10cm</t>
    </r>
  </si>
  <si>
    <r>
      <t>ΣΠΟΓΓΟΠΕΤΣΕΤΕΣ</t>
    </r>
    <r>
      <rPr>
        <sz val="10"/>
        <color indexed="8"/>
        <rFont val="Calibri"/>
        <family val="2"/>
      </rPr>
      <t xml:space="preserve"> </t>
    </r>
    <r>
      <rPr>
        <b/>
        <sz val="10"/>
        <color indexed="8"/>
        <rFont val="Calibri"/>
        <family val="2"/>
      </rPr>
      <t>μεγάλων διαστάσεων</t>
    </r>
    <r>
      <rPr>
        <sz val="10"/>
        <color indexed="8"/>
        <rFont val="Calibri"/>
        <family val="2"/>
      </rPr>
      <t xml:space="preserve"> (τύπου Vetex). Πετσέτες απορροφητικές κουζίνας με μεγάλη απορροφητικότητα, </t>
    </r>
    <r>
      <rPr>
        <b/>
        <sz val="10"/>
        <color indexed="8"/>
        <rFont val="Calibri"/>
        <family val="2"/>
      </rPr>
      <t>διαστάσεων περίπου 30 Χ 40cm</t>
    </r>
    <r>
      <rPr>
        <sz val="10"/>
        <color indexed="8"/>
        <rFont val="Calibri"/>
        <family val="2"/>
      </rPr>
      <t>.</t>
    </r>
  </si>
  <si>
    <t>ΣΚΟΥΠΑ ΒΕΝΤΑΛΙΑ ΜΕΓΑΛΗ.</t>
  </si>
  <si>
    <r>
      <t xml:space="preserve">ΣΚΟΥΠΑ ΜΑΓΝΗΤΙΚΗ. </t>
    </r>
    <r>
      <rPr>
        <sz val="10"/>
        <color indexed="8"/>
        <rFont val="Calibri"/>
        <family val="2"/>
      </rPr>
      <t>Σκούπα μαγνητική με τρίχα (διπλή) από συνθετικό για να συγκρατεί τα σωματίδια σκόνης, οικιακής χρήσης Α' ποιότητας.</t>
    </r>
  </si>
  <si>
    <r>
      <t xml:space="preserve">ΣΦΟΥΓΓΑΡΙΣΤΡΑ ANTAΛΛΑΚΤΙΚΟ ΚΕΦΑΛΗ ΑΠΟΡΟΦΗΤΙΚΗ 200 gr. </t>
    </r>
    <r>
      <rPr>
        <sz val="10"/>
        <color indexed="8"/>
        <rFont val="Calibri"/>
        <family val="2"/>
      </rPr>
      <t xml:space="preserve"> Σφουγγαρίστρα τύπου vettex, από βισκόζη, πολυεστέρα και πολυπροπυδένιο, με αντοχή στα αλκαλικά και όξινα καθαριστικά. Να μην αφήνει χνούδια κατά την τη χρήση της και να έχει μεγάλη απορροφητικότητα. Μέγεθος μεγάλη.</t>
    </r>
  </si>
  <si>
    <r>
      <t xml:space="preserve">ΣΦΟΥΓΓΑΡΙΣΤΡΑ  ΚΟΡΔΟΝΙ ΑΣΠΡΗ ΜΕ ΚΑΛΥΚΑ ΒΑΜΒΑΚΕΡΗ 200 gr, </t>
    </r>
    <r>
      <rPr>
        <sz val="10"/>
        <color indexed="8"/>
        <rFont val="Calibri"/>
        <family val="2"/>
      </rPr>
      <t>με αντοχή στα αλκαλικά και όξινα καθαριστικά. Να μην αφήνει χνούδια κατά την τη χρήση της και να έχει μεγάλη απορροφητικότητα. Μέγεθος μεγάλη.</t>
    </r>
  </si>
  <si>
    <r>
      <t>ΚΟΝΤΑΡΙ ΣΚΟΥΠΑΣ ΠΛΑΣΤΙΚΗΣ ΑΠΛΟ</t>
    </r>
    <r>
      <rPr>
        <sz val="10"/>
        <color indexed="8"/>
        <rFont val="Calibri"/>
        <family val="2"/>
      </rPr>
      <t>. Κοντάρι απλό μεταλλικό</t>
    </r>
    <r>
      <rPr>
        <b/>
        <sz val="10"/>
        <color indexed="8"/>
        <rFont val="Calibri"/>
        <family val="2"/>
      </rPr>
      <t xml:space="preserve"> 130εκ.</t>
    </r>
  </si>
  <si>
    <t>ΣΠΟΓΓΟΠΕΤΣΕΤΕΣ ΡΟΛΟ 14m</t>
  </si>
  <si>
    <t>ΣΕΤ ΚΑΡΟΤΣΙ ΣΦΟΥΓΓΑΡΙΣΜΑΤΟΣ ΔΙΠΛΟ</t>
  </si>
  <si>
    <t>ΠΡΕΣΣΑ ΣΦΟΥΓΓΑΡΙΣΤΡΑΣ ΜΕ ΜΕΤΑΛΙΚΟ ΣΚΕΛΕΤΟ</t>
  </si>
  <si>
    <t>ΦΑΡΑΣΙ ΜΕ ΚΟΝΤΑΡΙ ΤΥΠΟΥ ΟΔΟΚΑΘΑΡΙΣΤΗ</t>
  </si>
  <si>
    <t xml:space="preserve">ΣΥΝΟΛΙΚΟΣ ΕΝΔΕΙΚΤΙΚΟΣ ΠΡΟΥΠΟΛΟΓΙΣΜΟΣ </t>
  </si>
  <si>
    <r>
      <t>ΠΡΟΜΗΘΕΙΑ:</t>
    </r>
    <r>
      <rPr>
        <b/>
        <sz val="10"/>
        <color indexed="8"/>
        <rFont val="Arial"/>
        <family val="2"/>
      </rPr>
      <t xml:space="preserve"> </t>
    </r>
    <r>
      <rPr>
        <sz val="10"/>
        <color indexed="8"/>
        <rFont val="Arial"/>
        <family val="2"/>
      </rPr>
      <t xml:space="preserve">ΑΝΑΛΩΣΙΜΩΝ </t>
    </r>
    <r>
      <rPr>
        <b/>
        <sz val="10"/>
        <color indexed="8"/>
        <rFont val="Arial"/>
        <family val="2"/>
      </rPr>
      <t>ΕΙΔΩΝ  ΚΑΘΑΡΙΟΤΗΤΟΣ</t>
    </r>
    <r>
      <rPr>
        <sz val="10"/>
        <color indexed="8"/>
        <rFont val="Arial"/>
        <family val="2"/>
      </rPr>
      <t>, ΔΙΑΡΚΕΙΑΣ ΕΝΟΣ (1) ΕΤΟΥΣ ΑΠΟ ΤΗΝ ΥΠΟΓΡΑΦΗ ΤΗΣ ΣΥΜΒΑΣΗΣ, ΓΙΑ ΤΙΣ ΑΝΑΓΚΕΣ ΤΟΥ  ΝΠΔΔ «</t>
    </r>
    <r>
      <rPr>
        <b/>
        <sz val="10"/>
        <color indexed="8"/>
        <rFont val="Arial"/>
        <family val="2"/>
      </rPr>
      <t>ΛΕΩΝΙΔΑΣ ΜΑΝΩΛΙΔΗΣ», ΤΟΥ ΝΠΙΔ ΚΕΔΗΚ ΚΑΙ ΤΟΥ  ΔΗΜΟΥ ΚΑΙΣΑΡΙΑΝΗΣ</t>
    </r>
    <r>
      <rPr>
        <sz val="10"/>
        <color indexed="8"/>
        <rFont val="Arial"/>
        <family val="2"/>
      </rPr>
      <t>.</t>
    </r>
  </si>
  <si>
    <r>
      <rPr>
        <b/>
        <sz val="12"/>
        <color indexed="8"/>
        <rFont val="Calibri"/>
        <family val="2"/>
      </rPr>
      <t>Χλωρίνη πολλαπλών χρήσεων σε ΣΠΡΕΥ, χωρητικότητας 750 ml,</t>
    </r>
    <r>
      <rPr>
        <sz val="12"/>
        <color indexed="8"/>
        <rFont val="Calibri"/>
        <family val="2"/>
      </rPr>
      <t xml:space="preserve"> για απολύμανση και καθαριότητα.</t>
    </r>
  </si>
  <si>
    <r>
      <rPr>
        <b/>
        <sz val="12"/>
        <rFont val="Calibri"/>
        <family val="2"/>
      </rPr>
      <t xml:space="preserve">ΚΑΘΑΡΙΣΤΙΚΟ ΣΚΟΝΗ ΓΙΑ ΜΠΑΝΙΟ 500 ΓΡΑΜ. </t>
    </r>
    <r>
      <rPr>
        <sz val="12"/>
        <rFont val="Calibri"/>
        <family val="2"/>
      </rPr>
      <t>Καθαριστικό σε μορφή σκόνης για όλες τις επιφάνειες εσωτερικών χώρων, αρωματικό, να απομακρύνει δύσκολους ρύπους οργανικής και ανόργανης φύσης, λίπη . Να ξεπλένεται εύκολα και να μην προκαλεί φθορές στις επιφάνειες. Με επιφανειοδραστικές ουσίες, λεπτούς κόκκους και σάπωνες.</t>
    </r>
  </si>
  <si>
    <r>
      <rPr>
        <b/>
        <sz val="12"/>
        <rFont val="Calibri"/>
        <family val="2"/>
      </rPr>
      <t>ΥΓΡΟ ΚΑΘΑΡΙΣΤΙΚΟ ΧΕΡΙΩΝ 125gr με αντλία.</t>
    </r>
    <r>
      <rPr>
        <sz val="12"/>
        <rFont val="Calibri"/>
        <family val="2"/>
      </rPr>
      <t xml:space="preserve"> Απολυμαντικό-Βακτηριοκτόνο, μυκητοκτόνο, φυματιοκτόνο, ιοκτόνο,  ελεύθερο αλδεϋδών σε υγρή μορφή για την απολύμανσηι χέριού. Συσκευασία σε πλαστικό δοχείο με αντλία.</t>
    </r>
  </si>
  <si>
    <r>
      <rPr>
        <b/>
        <sz val="12"/>
        <rFont val="Calibri"/>
        <family val="2"/>
      </rPr>
      <t>ΟΙΝΟΠΝΕΥΜΑ ΦΩΤΙΣΤΙΚΟ ΜΠΛΕ 430 ml 93°.</t>
    </r>
    <r>
      <rPr>
        <sz val="12"/>
        <rFont val="Calibri"/>
        <family val="2"/>
      </rPr>
      <t xml:space="preserve">  Συσκευασία περίπου 430ml, 93ο αλκοολικών βαθμών, για γενική χρήση.</t>
    </r>
  </si>
  <si>
    <r>
      <rPr>
        <b/>
        <sz val="12"/>
        <rFont val="Calibri"/>
        <family val="2"/>
      </rPr>
      <t>ΚΟΝΤΑΡΙ ΣΚΟΥΠΑΣ ΑΛΟΥΜΙΝΙΟΥ 1,25m.</t>
    </r>
    <r>
      <rPr>
        <sz val="12"/>
        <rFont val="Calibri"/>
        <family val="2"/>
      </rPr>
      <t xml:space="preserve"> Κοντάρια από αλουμίνιο, διαστάσεων </t>
    </r>
    <r>
      <rPr>
        <b/>
        <sz val="12"/>
        <rFont val="Calibri"/>
        <family val="2"/>
      </rPr>
      <t>1,25cm X 0,28 cm.</t>
    </r>
  </si>
  <si>
    <t>ΕΝΤΥΠΟ ΟΙΚΟΝΟΜΙΚΗΣ ΠΡΟΣΦΟΡΑΣ</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</si>
</sst>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5">
    <font>
      <sz val="10"/>
      <name val="Arial"/>
      <family val="0"/>
    </font>
    <font>
      <b/>
      <sz val="11"/>
      <color indexed="8"/>
      <name val="Calibri"/>
      <family val="2"/>
    </font>
    <font>
      <sz val="11"/>
      <color indexed="8"/>
      <name val="Calibri"/>
      <family val="2"/>
    </font>
    <font>
      <b/>
      <u val="single"/>
      <sz val="10"/>
      <color indexed="8"/>
      <name val="Arial"/>
      <family val="2"/>
    </font>
    <font>
      <b/>
      <sz val="10"/>
      <color indexed="8"/>
      <name val="Arial"/>
      <family val="2"/>
    </font>
    <font>
      <sz val="10"/>
      <color indexed="8"/>
      <name val="Arial"/>
      <family val="2"/>
    </font>
    <font>
      <sz val="10"/>
      <color indexed="8"/>
      <name val="Calibri"/>
      <family val="2"/>
    </font>
    <font>
      <sz val="12"/>
      <color indexed="8"/>
      <name val="Courier New"/>
      <family val="3"/>
    </font>
    <font>
      <sz val="10"/>
      <name val="Calibri"/>
      <family val="2"/>
    </font>
    <font>
      <b/>
      <sz val="10"/>
      <name val="Calibri"/>
      <family val="2"/>
    </font>
    <font>
      <b/>
      <sz val="10"/>
      <color indexed="8"/>
      <name val="Calibri"/>
      <family val="2"/>
    </font>
    <font>
      <b/>
      <sz val="11"/>
      <name val="Calibri"/>
      <family val="2"/>
    </font>
    <font>
      <b/>
      <sz val="10"/>
      <color indexed="63"/>
      <name val="Calibri"/>
      <family val="2"/>
    </font>
    <font>
      <sz val="12"/>
      <color indexed="8"/>
      <name val="Times New Roman"/>
      <family val="1"/>
    </font>
    <font>
      <sz val="8"/>
      <name val="Arial"/>
      <family val="0"/>
    </font>
    <font>
      <sz val="10"/>
      <color indexed="8"/>
      <name val="Times New Roman"/>
      <family val="1"/>
    </font>
    <font>
      <sz val="18"/>
      <name val="Arial"/>
      <family val="0"/>
    </font>
    <font>
      <u val="single"/>
      <sz val="10"/>
      <color indexed="12"/>
      <name val="Arial"/>
      <family val="0"/>
    </font>
    <font>
      <u val="single"/>
      <sz val="10"/>
      <color indexed="36"/>
      <name val="Arial"/>
      <family val="0"/>
    </font>
    <font>
      <sz val="12"/>
      <name val="Calibri"/>
      <family val="2"/>
    </font>
    <font>
      <sz val="12"/>
      <color indexed="8"/>
      <name val="Calibri"/>
      <family val="2"/>
    </font>
    <font>
      <b/>
      <sz val="12"/>
      <color indexed="8"/>
      <name val="Calibri"/>
      <family val="2"/>
    </font>
    <font>
      <b/>
      <sz val="12"/>
      <name val="Calibri"/>
      <family val="2"/>
    </font>
    <font>
      <b/>
      <u val="single"/>
      <sz val="16"/>
      <name val="Arial"/>
      <family val="2"/>
    </font>
    <font>
      <sz val="16"/>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4">
    <border>
      <left/>
      <right/>
      <top/>
      <bottom/>
      <diagonal/>
    </border>
    <border>
      <left style="medium"/>
      <right style="medium"/>
      <top style="medium"/>
      <bottom style="medium"/>
    </border>
    <border>
      <left/>
      <right style="medium"/>
      <top style="medium"/>
      <bottom style="medium"/>
    </border>
    <border>
      <left style="medium"/>
      <right style="medium"/>
      <top/>
      <bottom/>
    </border>
    <border>
      <left/>
      <right style="medium"/>
      <top style="medium"/>
      <bottom/>
    </border>
    <border>
      <left style="medium"/>
      <right style="medium"/>
      <top/>
      <bottom style="medium"/>
    </border>
    <border>
      <left/>
      <right style="medium"/>
      <top/>
      <bottom style="medium"/>
    </border>
    <border>
      <left style="medium"/>
      <right style="medium"/>
      <top style="medium"/>
      <bottom/>
    </border>
    <border>
      <left style="thin"/>
      <right style="thin"/>
      <top style="thin"/>
      <bottom style="thin"/>
    </border>
    <border>
      <left/>
      <right style="medium"/>
      <top>
        <color indexed="63"/>
      </top>
      <bottom style="medium"/>
    </border>
    <border>
      <left/>
      <right>
        <color indexed="63"/>
      </right>
      <top/>
      <bottom style="medium"/>
    </border>
    <border>
      <left/>
      <right style="medium"/>
      <top/>
      <bottom>
        <color indexed="63"/>
      </bottom>
    </border>
    <border>
      <left/>
      <right style="medium"/>
      <top style="medium"/>
      <bottom>
        <color indexed="63"/>
      </botto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right>
        <color indexed="63"/>
      </right>
      <top style="medium"/>
      <bottom style="medium"/>
    </border>
    <border>
      <left style="medium"/>
      <right style="medium"/>
      <top/>
      <bottom>
        <color indexed="63"/>
      </bottom>
    </border>
    <border>
      <left style="medium"/>
      <right style="thin"/>
      <top style="thin"/>
      <bottom>
        <color indexed="63"/>
      </bottom>
    </border>
    <border>
      <left>
        <color indexed="63"/>
      </left>
      <right style="medium"/>
      <top style="thin"/>
      <bottom>
        <color indexed="63"/>
      </bottom>
    </border>
    <border>
      <left style="thin"/>
      <right style="thin"/>
      <top>
        <color indexed="63"/>
      </top>
      <bottom style="thin"/>
    </border>
    <border>
      <left/>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221">
    <xf numFmtId="0" fontId="0" fillId="0" borderId="0" xfId="0" applyAlignment="1">
      <alignment/>
    </xf>
    <xf numFmtId="0" fontId="0" fillId="0" borderId="0" xfId="0" applyAlignment="1">
      <alignment/>
    </xf>
    <xf numFmtId="0" fontId="7" fillId="0" borderId="0" xfId="0" applyFont="1" applyAlignment="1">
      <alignment vertical="center"/>
    </xf>
    <xf numFmtId="0" fontId="7" fillId="0" borderId="0" xfId="0" applyFont="1" applyAlignment="1">
      <alignment/>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3" borderId="0" xfId="0" applyFont="1" applyFill="1" applyAlignment="1">
      <alignment vertical="center" wrapText="1"/>
    </xf>
    <xf numFmtId="0" fontId="8" fillId="0" borderId="3" xfId="0" applyFont="1" applyBorder="1" applyAlignment="1">
      <alignment horizontal="center" vertical="center" wrapText="1"/>
    </xf>
    <xf numFmtId="0" fontId="9" fillId="0" borderId="4" xfId="0" applyFont="1" applyBorder="1" applyAlignment="1">
      <alignment vertical="center" wrapText="1"/>
    </xf>
    <xf numFmtId="0" fontId="8" fillId="0" borderId="1" xfId="0" applyFont="1" applyBorder="1" applyAlignment="1">
      <alignment horizontal="center" vertical="center" wrapText="1"/>
    </xf>
    <xf numFmtId="0" fontId="9" fillId="0" borderId="2" xfId="0" applyFont="1" applyBorder="1" applyAlignment="1">
      <alignment vertical="center" wrapText="1"/>
    </xf>
    <xf numFmtId="0" fontId="8"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8" fontId="8" fillId="0" borderId="2"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9" fillId="0" borderId="6" xfId="0" applyFont="1" applyBorder="1" applyAlignment="1">
      <alignment vertical="center" wrapText="1"/>
    </xf>
    <xf numFmtId="0" fontId="8" fillId="0" borderId="6" xfId="0" applyFont="1" applyBorder="1" applyAlignment="1">
      <alignment horizontal="center" vertical="center"/>
    </xf>
    <xf numFmtId="0" fontId="8" fillId="3" borderId="6" xfId="0" applyFont="1" applyFill="1" applyBorder="1" applyAlignment="1">
      <alignment horizontal="center" vertical="center"/>
    </xf>
    <xf numFmtId="8" fontId="8" fillId="0" borderId="6" xfId="0" applyNumberFormat="1" applyFont="1" applyBorder="1" applyAlignment="1">
      <alignment horizontal="center" vertical="center"/>
    </xf>
    <xf numFmtId="0" fontId="7" fillId="0" borderId="0" xfId="0" applyFont="1" applyAlignment="1">
      <alignment vertical="center" wrapText="1"/>
    </xf>
    <xf numFmtId="0" fontId="9" fillId="0" borderId="5" xfId="0" applyFont="1" applyBorder="1" applyAlignment="1">
      <alignment horizontal="right" vertical="center" wrapText="1"/>
    </xf>
    <xf numFmtId="8" fontId="9" fillId="0" borderId="6" xfId="0" applyNumberFormat="1" applyFont="1" applyBorder="1" applyAlignment="1">
      <alignment horizontal="right" vertical="center" wrapText="1"/>
    </xf>
    <xf numFmtId="0" fontId="10" fillId="0" borderId="5" xfId="0" applyFont="1" applyBorder="1" applyAlignment="1">
      <alignment horizontal="right" vertical="center"/>
    </xf>
    <xf numFmtId="8" fontId="10" fillId="0" borderId="6" xfId="0" applyNumberFormat="1" applyFont="1" applyBorder="1" applyAlignment="1">
      <alignment horizontal="right" vertical="center"/>
    </xf>
    <xf numFmtId="0" fontId="10" fillId="0" borderId="1" xfId="0" applyFont="1" applyBorder="1" applyAlignment="1">
      <alignment vertical="center"/>
    </xf>
    <xf numFmtId="0" fontId="10" fillId="0" borderId="6" xfId="0" applyFont="1" applyBorder="1" applyAlignment="1">
      <alignment vertical="center" wrapText="1"/>
    </xf>
    <xf numFmtId="0" fontId="8" fillId="0" borderId="2" xfId="0" applyFont="1" applyBorder="1" applyAlignment="1">
      <alignment horizontal="center" vertical="center"/>
    </xf>
    <xf numFmtId="0" fontId="8" fillId="3" borderId="2" xfId="0" applyFont="1" applyFill="1" applyBorder="1" applyAlignment="1">
      <alignment horizontal="center" vertical="center"/>
    </xf>
    <xf numFmtId="0" fontId="6" fillId="0" borderId="6" xfId="0" applyFont="1" applyBorder="1" applyAlignment="1">
      <alignment horizontal="center" vertical="center" wrapText="1"/>
    </xf>
    <xf numFmtId="0" fontId="8" fillId="3" borderId="6" xfId="0" applyFont="1" applyFill="1" applyBorder="1" applyAlignment="1">
      <alignment horizontal="center" vertical="center" wrapText="1"/>
    </xf>
    <xf numFmtId="8" fontId="8" fillId="0" borderId="6" xfId="0" applyNumberFormat="1" applyFont="1" applyBorder="1" applyAlignment="1">
      <alignment horizontal="center" vertical="center" wrapText="1"/>
    </xf>
    <xf numFmtId="0" fontId="6" fillId="0" borderId="6" xfId="0" applyFont="1" applyBorder="1" applyAlignment="1">
      <alignment horizontal="center" vertical="center"/>
    </xf>
    <xf numFmtId="8" fontId="8" fillId="0" borderId="2" xfId="0" applyNumberFormat="1" applyFont="1" applyBorder="1" applyAlignment="1">
      <alignment horizontal="center" vertical="center"/>
    </xf>
    <xf numFmtId="3" fontId="8" fillId="3" borderId="6" xfId="0" applyNumberFormat="1" applyFont="1" applyFill="1" applyBorder="1" applyAlignment="1">
      <alignment horizontal="center" vertical="center"/>
    </xf>
    <xf numFmtId="8" fontId="11" fillId="0" borderId="6" xfId="0" applyNumberFormat="1" applyFont="1" applyBorder="1" applyAlignment="1">
      <alignment horizontal="right" vertical="center" wrapText="1"/>
    </xf>
    <xf numFmtId="8" fontId="1" fillId="0" borderId="6" xfId="0" applyNumberFormat="1" applyFont="1" applyBorder="1" applyAlignment="1">
      <alignment horizontal="right" vertical="center"/>
    </xf>
    <xf numFmtId="0" fontId="10" fillId="0" borderId="1" xfId="0" applyFont="1" applyBorder="1" applyAlignment="1">
      <alignment vertical="center" wrapText="1"/>
    </xf>
    <xf numFmtId="0" fontId="6" fillId="0" borderId="2" xfId="0" applyFont="1" applyBorder="1" applyAlignment="1">
      <alignment horizontal="center" vertical="center" wrapText="1"/>
    </xf>
    <xf numFmtId="0" fontId="9" fillId="0" borderId="7" xfId="0" applyFont="1" applyBorder="1" applyAlignment="1">
      <alignment vertical="center" wrapText="1"/>
    </xf>
    <xf numFmtId="0" fontId="1" fillId="0" borderId="8" xfId="0" applyFont="1" applyBorder="1" applyAlignment="1">
      <alignment horizontal="right"/>
    </xf>
    <xf numFmtId="8" fontId="1" fillId="0" borderId="8" xfId="0" applyNumberFormat="1" applyFont="1" applyBorder="1" applyAlignment="1">
      <alignment/>
    </xf>
    <xf numFmtId="0" fontId="8" fillId="3" borderId="9" xfId="0" applyFont="1" applyFill="1" applyBorder="1" applyAlignment="1">
      <alignment horizontal="center" vertical="center" wrapText="1"/>
    </xf>
    <xf numFmtId="8" fontId="8" fillId="0" borderId="9"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8" fontId="8" fillId="0" borderId="11" xfId="0" applyNumberFormat="1" applyFont="1" applyBorder="1" applyAlignment="1">
      <alignment horizontal="center" vertical="center"/>
    </xf>
    <xf numFmtId="8" fontId="8" fillId="0" borderId="12" xfId="0" applyNumberFormat="1" applyFont="1" applyBorder="1" applyAlignment="1">
      <alignment horizontal="center" vertical="center" wrapText="1"/>
    </xf>
    <xf numFmtId="0" fontId="9" fillId="0" borderId="13" xfId="0" applyFont="1" applyBorder="1" applyAlignment="1">
      <alignment horizontal="right" vertical="center" wrapText="1"/>
    </xf>
    <xf numFmtId="8" fontId="9" fillId="0" borderId="9" xfId="0" applyNumberFormat="1" applyFont="1" applyBorder="1" applyAlignment="1">
      <alignment horizontal="right" vertical="center" wrapText="1"/>
    </xf>
    <xf numFmtId="0" fontId="0" fillId="0" borderId="8" xfId="0" applyBorder="1" applyAlignment="1">
      <alignment/>
    </xf>
    <xf numFmtId="8" fontId="0" fillId="0" borderId="8" xfId="0" applyNumberFormat="1" applyBorder="1" applyAlignment="1">
      <alignment/>
    </xf>
    <xf numFmtId="0" fontId="0" fillId="0" borderId="14" xfId="0" applyBorder="1" applyAlignment="1">
      <alignment horizontal="center"/>
    </xf>
    <xf numFmtId="8" fontId="0" fillId="0" borderId="15" xfId="0" applyNumberFormat="1" applyBorder="1" applyAlignment="1">
      <alignment horizontal="center"/>
    </xf>
    <xf numFmtId="0" fontId="0" fillId="0" borderId="16" xfId="0" applyBorder="1" applyAlignment="1">
      <alignment horizontal="center"/>
    </xf>
    <xf numFmtId="8" fontId="0" fillId="0" borderId="17" xfId="0" applyNumberFormat="1" applyBorder="1" applyAlignment="1">
      <alignment horizontal="center"/>
    </xf>
    <xf numFmtId="0" fontId="0" fillId="0" borderId="18" xfId="0" applyBorder="1" applyAlignment="1">
      <alignment horizontal="center"/>
    </xf>
    <xf numFmtId="0" fontId="8" fillId="0" borderId="14" xfId="0" applyFont="1" applyBorder="1" applyAlignment="1">
      <alignment horizontal="center"/>
    </xf>
    <xf numFmtId="8" fontId="8" fillId="0" borderId="15" xfId="0" applyNumberFormat="1" applyFont="1" applyBorder="1" applyAlignment="1">
      <alignment horizontal="center"/>
    </xf>
    <xf numFmtId="0" fontId="8" fillId="0" borderId="16" xfId="0" applyFont="1" applyBorder="1" applyAlignment="1">
      <alignment horizontal="center"/>
    </xf>
    <xf numFmtId="8" fontId="8" fillId="0" borderId="17" xfId="0" applyNumberFormat="1" applyFont="1" applyBorder="1" applyAlignment="1">
      <alignment horizontal="center"/>
    </xf>
    <xf numFmtId="0" fontId="8" fillId="0" borderId="18" xfId="0" applyFont="1" applyBorder="1" applyAlignment="1">
      <alignment horizontal="center"/>
    </xf>
    <xf numFmtId="8" fontId="8" fillId="0" borderId="19" xfId="0" applyNumberFormat="1" applyFont="1" applyBorder="1" applyAlignment="1">
      <alignment horizontal="center"/>
    </xf>
    <xf numFmtId="8" fontId="6" fillId="0" borderId="9" xfId="0" applyNumberFormat="1" applyFont="1" applyBorder="1" applyAlignment="1">
      <alignment horizontal="center" vertical="center" wrapText="1"/>
    </xf>
    <xf numFmtId="8" fontId="8" fillId="0" borderId="8" xfId="0" applyNumberFormat="1" applyFont="1" applyBorder="1" applyAlignment="1">
      <alignment horizontal="center" vertical="center" wrapText="1"/>
    </xf>
    <xf numFmtId="0" fontId="7" fillId="0" borderId="20" xfId="0" applyFont="1" applyBorder="1" applyAlignment="1">
      <alignment/>
    </xf>
    <xf numFmtId="0" fontId="6" fillId="0" borderId="9" xfId="0" applyFont="1" applyBorder="1" applyAlignment="1">
      <alignment horizontal="center" vertical="center" wrapText="1"/>
    </xf>
    <xf numFmtId="0" fontId="8" fillId="0" borderId="21" xfId="0" applyFont="1" applyBorder="1" applyAlignment="1">
      <alignment horizontal="center" vertical="center"/>
    </xf>
    <xf numFmtId="0" fontId="8" fillId="3" borderId="22" xfId="0" applyFont="1" applyFill="1" applyBorder="1" applyAlignment="1">
      <alignment horizontal="center" vertical="center"/>
    </xf>
    <xf numFmtId="8" fontId="8" fillId="0" borderId="22" xfId="0" applyNumberFormat="1" applyFont="1" applyBorder="1" applyAlignment="1">
      <alignment horizontal="center" vertical="center" wrapText="1"/>
    </xf>
    <xf numFmtId="8" fontId="8" fillId="0" borderId="23"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3" borderId="2" xfId="0" applyFont="1" applyFill="1" applyBorder="1" applyAlignment="1">
      <alignment horizontal="center" vertical="center" wrapText="1"/>
    </xf>
    <xf numFmtId="0" fontId="10" fillId="0" borderId="0" xfId="0" applyFont="1" applyAlignment="1">
      <alignment vertical="center" wrapText="1"/>
    </xf>
    <xf numFmtId="0" fontId="6" fillId="0" borderId="5" xfId="0" applyFont="1" applyBorder="1" applyAlignment="1">
      <alignment horizontal="center" vertical="center"/>
    </xf>
    <xf numFmtId="0" fontId="15" fillId="0" borderId="8" xfId="0" applyFont="1" applyBorder="1" applyAlignment="1">
      <alignment horizontal="center"/>
    </xf>
    <xf numFmtId="0" fontId="15" fillId="0" borderId="8" xfId="0" applyFont="1" applyBorder="1" applyAlignment="1">
      <alignment horizontal="left" vertical="center" wrapText="1"/>
    </xf>
    <xf numFmtId="8" fontId="0" fillId="0" borderId="0" xfId="0" applyNumberFormat="1" applyAlignment="1">
      <alignment horizontal="center"/>
    </xf>
    <xf numFmtId="0" fontId="6" fillId="3" borderId="24" xfId="0" applyFont="1" applyFill="1" applyBorder="1" applyAlignment="1">
      <alignment horizontal="center" vertical="center" wrapText="1"/>
    </xf>
    <xf numFmtId="0" fontId="6" fillId="3" borderId="10" xfId="0" applyFont="1" applyFill="1" applyBorder="1" applyAlignment="1">
      <alignment horizontal="center" vertical="center" wrapText="1"/>
    </xf>
    <xf numFmtId="8" fontId="0" fillId="0" borderId="8" xfId="0" applyNumberFormat="1" applyBorder="1" applyAlignment="1">
      <alignment horizontal="center"/>
    </xf>
    <xf numFmtId="0" fontId="0" fillId="0" borderId="17" xfId="0" applyBorder="1" applyAlignment="1">
      <alignment horizontal="center"/>
    </xf>
    <xf numFmtId="0" fontId="0" fillId="0" borderId="0" xfId="0" applyBorder="1" applyAlignment="1">
      <alignment/>
    </xf>
    <xf numFmtId="0" fontId="6" fillId="0" borderId="25" xfId="0" applyFont="1" applyBorder="1" applyAlignment="1">
      <alignment horizontal="center" vertical="center" wrapText="1"/>
    </xf>
    <xf numFmtId="0" fontId="10" fillId="0" borderId="11" xfId="0" applyFont="1" applyBorder="1" applyAlignment="1">
      <alignment vertical="center" wrapText="1"/>
    </xf>
    <xf numFmtId="0" fontId="6" fillId="3" borderId="0" xfId="0" applyFont="1" applyFill="1" applyBorder="1" applyAlignment="1">
      <alignment horizontal="center" vertical="center"/>
    </xf>
    <xf numFmtId="0" fontId="8" fillId="0" borderId="8" xfId="0" applyFont="1" applyBorder="1" applyAlignment="1">
      <alignment horizontal="center" vertical="center"/>
    </xf>
    <xf numFmtId="8" fontId="0" fillId="0" borderId="14" xfId="0" applyNumberFormat="1" applyBorder="1" applyAlignment="1">
      <alignment horizontal="center"/>
    </xf>
    <xf numFmtId="8" fontId="0" fillId="0" borderId="16" xfId="0" applyNumberFormat="1" applyBorder="1" applyAlignment="1">
      <alignment horizontal="center"/>
    </xf>
    <xf numFmtId="8" fontId="0" fillId="0" borderId="26" xfId="0" applyNumberFormat="1" applyBorder="1" applyAlignment="1">
      <alignment horizontal="center"/>
    </xf>
    <xf numFmtId="0" fontId="0" fillId="0" borderId="27" xfId="0" applyBorder="1" applyAlignment="1">
      <alignment horizontal="center"/>
    </xf>
    <xf numFmtId="0" fontId="8" fillId="3" borderId="28" xfId="0" applyFont="1" applyFill="1" applyBorder="1" applyAlignment="1">
      <alignment horizontal="center" vertical="center"/>
    </xf>
    <xf numFmtId="8" fontId="8" fillId="0" borderId="28" xfId="0" applyNumberFormat="1" applyFont="1" applyBorder="1" applyAlignment="1">
      <alignment horizontal="center" vertical="center"/>
    </xf>
    <xf numFmtId="0" fontId="6" fillId="0" borderId="0" xfId="0" applyFont="1" applyBorder="1" applyAlignment="1">
      <alignment horizontal="center" vertical="center"/>
    </xf>
    <xf numFmtId="0" fontId="6" fillId="3" borderId="8" xfId="0" applyFont="1" applyFill="1" applyBorder="1" applyAlignment="1">
      <alignment horizontal="center" vertical="center"/>
    </xf>
    <xf numFmtId="8" fontId="8" fillId="0" borderId="29" xfId="0" applyNumberFormat="1" applyFont="1" applyFill="1" applyBorder="1" applyAlignment="1">
      <alignment horizontal="center" vertical="center" wrapText="1"/>
    </xf>
    <xf numFmtId="8" fontId="8" fillId="0" borderId="30" xfId="0" applyNumberFormat="1" applyFont="1" applyFill="1" applyBorder="1" applyAlignment="1">
      <alignment horizontal="center" vertical="center" wrapText="1"/>
    </xf>
    <xf numFmtId="0" fontId="0" fillId="0" borderId="15" xfId="0" applyBorder="1" applyAlignment="1">
      <alignment horizontal="center"/>
    </xf>
    <xf numFmtId="0" fontId="0" fillId="0" borderId="19" xfId="0" applyBorder="1" applyAlignment="1">
      <alignment horizontal="center"/>
    </xf>
    <xf numFmtId="0" fontId="6" fillId="0" borderId="2" xfId="0" applyFont="1" applyBorder="1" applyAlignment="1">
      <alignment horizontal="center" vertical="center"/>
    </xf>
    <xf numFmtId="0" fontId="8" fillId="3" borderId="24" xfId="0" applyFont="1" applyFill="1" applyBorder="1" applyAlignment="1">
      <alignment horizontal="center" vertical="center"/>
    </xf>
    <xf numFmtId="0" fontId="8" fillId="3" borderId="10" xfId="0" applyFont="1" applyFill="1" applyBorder="1" applyAlignment="1">
      <alignment horizontal="center" vertical="center"/>
    </xf>
    <xf numFmtId="0" fontId="6" fillId="3" borderId="24" xfId="0" applyFont="1" applyFill="1" applyBorder="1" applyAlignment="1">
      <alignment horizontal="center" vertical="center"/>
    </xf>
    <xf numFmtId="0" fontId="0" fillId="0" borderId="8" xfId="0" applyBorder="1" applyAlignment="1">
      <alignment/>
    </xf>
    <xf numFmtId="0" fontId="15" fillId="0" borderId="8" xfId="0" applyFont="1" applyBorder="1" applyAlignment="1">
      <alignment horizontal="left" wrapText="1"/>
    </xf>
    <xf numFmtId="0" fontId="15" fillId="0" borderId="8" xfId="0" applyFont="1" applyBorder="1" applyAlignment="1">
      <alignment horizontal="center" vertical="center"/>
    </xf>
    <xf numFmtId="4" fontId="15" fillId="0" borderId="8" xfId="0" applyNumberFormat="1" applyFont="1" applyBorder="1" applyAlignment="1">
      <alignment horizontal="center" vertical="center"/>
    </xf>
    <xf numFmtId="0" fontId="15" fillId="0" borderId="0" xfId="0" applyFont="1" applyAlignment="1">
      <alignment/>
    </xf>
    <xf numFmtId="8" fontId="15" fillId="0" borderId="8" xfId="0" applyNumberFormat="1" applyFont="1" applyBorder="1" applyAlignment="1">
      <alignment horizontal="center" vertical="center"/>
    </xf>
    <xf numFmtId="0" fontId="6" fillId="3" borderId="8" xfId="0" applyFont="1" applyFill="1" applyBorder="1" applyAlignment="1">
      <alignment horizontal="center" vertical="center" wrapText="1"/>
    </xf>
    <xf numFmtId="0" fontId="16" fillId="0" borderId="0" xfId="0" applyFont="1" applyAlignment="1">
      <alignment/>
    </xf>
    <xf numFmtId="0" fontId="0" fillId="0" borderId="31" xfId="0" applyBorder="1" applyAlignment="1">
      <alignment/>
    </xf>
    <xf numFmtId="0" fontId="8" fillId="0" borderId="8" xfId="0" applyFont="1" applyBorder="1" applyAlignment="1">
      <alignment horizontal="center" vertical="center" wrapText="1"/>
    </xf>
    <xf numFmtId="0" fontId="10" fillId="0" borderId="8" xfId="0" applyFont="1" applyBorder="1" applyAlignment="1">
      <alignment vertical="center" wrapText="1"/>
    </xf>
    <xf numFmtId="0" fontId="6" fillId="0" borderId="8" xfId="0" applyFont="1" applyBorder="1" applyAlignment="1">
      <alignment horizontal="center" vertical="center" wrapText="1"/>
    </xf>
    <xf numFmtId="0" fontId="8" fillId="3" borderId="8" xfId="0" applyFont="1" applyFill="1" applyBorder="1" applyAlignment="1">
      <alignment horizontal="center" vertical="center" wrapText="1"/>
    </xf>
    <xf numFmtId="0" fontId="12" fillId="0" borderId="8" xfId="0" applyFont="1" applyBorder="1" applyAlignment="1">
      <alignment vertical="center"/>
    </xf>
    <xf numFmtId="0" fontId="9" fillId="0" borderId="8" xfId="0" applyFont="1" applyBorder="1" applyAlignment="1">
      <alignment vertical="center" wrapText="1"/>
    </xf>
    <xf numFmtId="0" fontId="8" fillId="3" borderId="8" xfId="0" applyFont="1" applyFill="1" applyBorder="1" applyAlignment="1">
      <alignment horizontal="center" vertical="center"/>
    </xf>
    <xf numFmtId="0" fontId="8" fillId="0" borderId="8" xfId="0" applyFont="1" applyBorder="1" applyAlignment="1">
      <alignment horizontal="center" vertical="center"/>
    </xf>
    <xf numFmtId="8" fontId="8" fillId="0" borderId="8" xfId="0" applyNumberFormat="1" applyFont="1" applyBorder="1" applyAlignment="1">
      <alignment horizontal="center" vertical="center"/>
    </xf>
    <xf numFmtId="0" fontId="10" fillId="0" borderId="8" xfId="0" applyFont="1" applyBorder="1" applyAlignment="1">
      <alignment vertical="center"/>
    </xf>
    <xf numFmtId="0" fontId="6" fillId="0" borderId="8" xfId="0" applyFont="1" applyBorder="1" applyAlignment="1">
      <alignment horizontal="center" vertical="center"/>
    </xf>
    <xf numFmtId="2" fontId="8" fillId="0" borderId="8" xfId="0" applyNumberFormat="1" applyFont="1" applyBorder="1" applyAlignment="1">
      <alignment horizontal="center" vertical="center" wrapText="1"/>
    </xf>
    <xf numFmtId="2" fontId="0" fillId="0" borderId="8" xfId="0" applyNumberFormat="1" applyBorder="1" applyAlignment="1">
      <alignment/>
    </xf>
    <xf numFmtId="2" fontId="15" fillId="0" borderId="8" xfId="0" applyNumberFormat="1" applyFont="1" applyBorder="1" applyAlignment="1">
      <alignment horizontal="center" vertical="center"/>
    </xf>
    <xf numFmtId="8" fontId="0" fillId="0" borderId="8" xfId="0" applyNumberFormat="1" applyBorder="1" applyAlignment="1">
      <alignment/>
    </xf>
    <xf numFmtId="0" fontId="15" fillId="0" borderId="0" xfId="0" applyFont="1" applyBorder="1" applyAlignment="1">
      <alignment horizontal="center"/>
    </xf>
    <xf numFmtId="0" fontId="8" fillId="3" borderId="0" xfId="0" applyFont="1" applyFill="1" applyBorder="1" applyAlignment="1">
      <alignment horizontal="center" vertical="center"/>
    </xf>
    <xf numFmtId="8" fontId="8" fillId="0" borderId="0" xfId="0" applyNumberFormat="1" applyFont="1" applyBorder="1" applyAlignment="1">
      <alignment horizontal="center" vertical="center"/>
    </xf>
    <xf numFmtId="8" fontId="8" fillId="0" borderId="0" xfId="0" applyNumberFormat="1" applyFont="1" applyBorder="1" applyAlignment="1">
      <alignment horizontal="center" vertical="center" wrapText="1"/>
    </xf>
    <xf numFmtId="0" fontId="19" fillId="0" borderId="8" xfId="0" applyFont="1" applyBorder="1" applyAlignment="1">
      <alignment horizontal="center" vertical="center" wrapText="1"/>
    </xf>
    <xf numFmtId="0" fontId="20" fillId="0" borderId="8" xfId="0" applyFont="1" applyBorder="1" applyAlignment="1">
      <alignment horizontal="left" vertical="center" wrapText="1"/>
    </xf>
    <xf numFmtId="0" fontId="19" fillId="0" borderId="8" xfId="0" applyFont="1" applyBorder="1" applyAlignment="1">
      <alignment horizontal="left" vertical="center" wrapText="1"/>
    </xf>
    <xf numFmtId="0" fontId="19" fillId="0" borderId="8" xfId="0" applyFont="1" applyBorder="1" applyAlignment="1">
      <alignment horizontal="center" vertical="center"/>
    </xf>
    <xf numFmtId="0" fontId="15" fillId="0" borderId="0" xfId="0" applyFont="1" applyBorder="1" applyAlignment="1">
      <alignment horizontal="center" vertical="center"/>
    </xf>
    <xf numFmtId="8" fontId="15" fillId="0" borderId="0" xfId="0" applyNumberFormat="1" applyFont="1" applyBorder="1" applyAlignment="1">
      <alignment horizontal="center" vertical="center"/>
    </xf>
    <xf numFmtId="2" fontId="15" fillId="0" borderId="0" xfId="0" applyNumberFormat="1" applyFont="1" applyBorder="1" applyAlignment="1">
      <alignment horizontal="center" vertical="center"/>
    </xf>
    <xf numFmtId="2" fontId="15" fillId="0" borderId="0" xfId="0" applyNumberFormat="1" applyFont="1" applyBorder="1" applyAlignment="1">
      <alignment horizontal="center" vertical="center"/>
    </xf>
    <xf numFmtId="8" fontId="0" fillId="0" borderId="0" xfId="0" applyNumberFormat="1" applyAlignment="1">
      <alignment/>
    </xf>
    <xf numFmtId="8" fontId="6" fillId="0" borderId="0" xfId="0" applyNumberFormat="1" applyFont="1" applyFill="1" applyBorder="1" applyAlignment="1">
      <alignment horizontal="center" vertical="center" wrapText="1"/>
    </xf>
    <xf numFmtId="0" fontId="0" fillId="0" borderId="0" xfId="0" applyFill="1" applyBorder="1" applyAlignment="1">
      <alignment/>
    </xf>
    <xf numFmtId="0" fontId="13" fillId="0" borderId="0" xfId="0" applyFont="1" applyBorder="1" applyAlignment="1">
      <alignment vertical="center" wrapText="1"/>
    </xf>
    <xf numFmtId="0" fontId="13" fillId="0" borderId="0" xfId="0" applyFont="1" applyAlignment="1">
      <alignment vertical="center" wrapText="1"/>
    </xf>
    <xf numFmtId="2" fontId="6" fillId="0" borderId="8" xfId="0" applyNumberFormat="1" applyFont="1" applyFill="1" applyBorder="1" applyAlignment="1">
      <alignment horizontal="center" vertical="center" wrapText="1"/>
    </xf>
    <xf numFmtId="2" fontId="0" fillId="0" borderId="8" xfId="0" applyNumberFormat="1" applyFill="1" applyBorder="1" applyAlignment="1">
      <alignment/>
    </xf>
    <xf numFmtId="8" fontId="6" fillId="0" borderId="8" xfId="0" applyNumberFormat="1"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vertical="center" wrapText="1"/>
    </xf>
    <xf numFmtId="8" fontId="6" fillId="0" borderId="0" xfId="0" applyNumberFormat="1" applyFont="1" applyBorder="1" applyAlignment="1">
      <alignment horizontal="center" vertical="center" wrapText="1"/>
    </xf>
    <xf numFmtId="0" fontId="2" fillId="0" borderId="0" xfId="0" applyFont="1" applyFill="1" applyBorder="1" applyAlignment="1">
      <alignment horizontal="center" wrapText="1"/>
    </xf>
    <xf numFmtId="0" fontId="3" fillId="0" borderId="0" xfId="0" applyFont="1" applyAlignment="1">
      <alignment horizontal="center" vertical="center" wrapText="1"/>
    </xf>
    <xf numFmtId="0" fontId="6" fillId="0" borderId="0" xfId="0" applyFont="1" applyAlignment="1">
      <alignment horizontal="center" wrapText="1"/>
    </xf>
    <xf numFmtId="0" fontId="9" fillId="0" borderId="32" xfId="0" applyFont="1" applyBorder="1" applyAlignment="1">
      <alignment vertical="center" wrapText="1"/>
    </xf>
    <xf numFmtId="0" fontId="9" fillId="0" borderId="33" xfId="0" applyFont="1" applyBorder="1" applyAlignment="1">
      <alignment vertical="center" wrapText="1"/>
    </xf>
    <xf numFmtId="0" fontId="2" fillId="0" borderId="0" xfId="0" applyFont="1" applyAlignment="1">
      <alignment horizontal="center"/>
    </xf>
    <xf numFmtId="0" fontId="2" fillId="0" borderId="0" xfId="0" applyFont="1" applyAlignment="1">
      <alignment horizontal="center" wrapText="1"/>
    </xf>
    <xf numFmtId="8" fontId="6" fillId="0" borderId="8" xfId="0" applyNumberFormat="1" applyFont="1" applyFill="1" applyBorder="1" applyAlignment="1">
      <alignment horizontal="center" vertical="center" wrapText="1"/>
    </xf>
    <xf numFmtId="0" fontId="0" fillId="0" borderId="8" xfId="0" applyFill="1" applyBorder="1" applyAlignment="1">
      <alignment/>
    </xf>
    <xf numFmtId="0" fontId="23" fillId="0" borderId="0" xfId="0" applyFont="1" applyAlignment="1">
      <alignment/>
    </xf>
    <xf numFmtId="0" fontId="24" fillId="0" borderId="0" xfId="0" applyFont="1" applyAlignment="1">
      <alignment/>
    </xf>
    <xf numFmtId="0" fontId="7" fillId="0" borderId="28" xfId="0" applyFont="1" applyBorder="1" applyAlignment="1">
      <alignment vertical="center" wrapText="1"/>
    </xf>
    <xf numFmtId="0" fontId="7" fillId="0" borderId="1" xfId="0" applyFont="1" applyBorder="1" applyAlignment="1">
      <alignment vertical="center" wrapText="1"/>
    </xf>
    <xf numFmtId="0" fontId="7" fillId="0" borderId="28" xfId="0" applyFont="1" applyBorder="1" applyAlignment="1">
      <alignment vertical="center"/>
    </xf>
    <xf numFmtId="0" fontId="10" fillId="0" borderId="28" xfId="0" applyFont="1" applyBorder="1" applyAlignment="1">
      <alignment horizontal="right" vertical="center"/>
    </xf>
    <xf numFmtId="8" fontId="10" fillId="0" borderId="28" xfId="0" applyNumberFormat="1" applyFont="1" applyBorder="1" applyAlignment="1">
      <alignment horizontal="right" vertical="center"/>
    </xf>
    <xf numFmtId="0" fontId="0" fillId="0" borderId="28" xfId="0" applyBorder="1" applyAlignment="1">
      <alignment/>
    </xf>
    <xf numFmtId="0" fontId="8" fillId="2" borderId="1" xfId="0" applyFont="1" applyFill="1" applyBorder="1" applyAlignment="1">
      <alignment horizontal="center" vertical="center" wrapText="1"/>
    </xf>
    <xf numFmtId="0" fontId="0" fillId="0" borderId="1" xfId="0" applyBorder="1" applyAlignment="1">
      <alignment/>
    </xf>
    <xf numFmtId="0" fontId="6" fillId="3" borderId="1" xfId="0" applyFont="1" applyFill="1" applyBorder="1" applyAlignment="1">
      <alignment vertical="center" wrapText="1"/>
    </xf>
    <xf numFmtId="0" fontId="9" fillId="0" borderId="1" xfId="0" applyFont="1" applyBorder="1" applyAlignment="1">
      <alignment vertical="center" wrapText="1"/>
    </xf>
    <xf numFmtId="0" fontId="7" fillId="0" borderId="1" xfId="0" applyFont="1" applyBorder="1" applyAlignment="1">
      <alignment vertical="center"/>
    </xf>
    <xf numFmtId="0" fontId="8" fillId="3" borderId="1" xfId="0" applyFont="1" applyFill="1" applyBorder="1" applyAlignment="1">
      <alignment horizontal="center" vertical="center" wrapText="1"/>
    </xf>
    <xf numFmtId="8" fontId="8"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8" fillId="3" borderId="1" xfId="0" applyFont="1" applyFill="1" applyBorder="1" applyAlignment="1">
      <alignment horizontal="center" vertical="center"/>
    </xf>
    <xf numFmtId="8" fontId="8"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0" fontId="8" fillId="0" borderId="1" xfId="0" applyFont="1" applyBorder="1" applyAlignment="1">
      <alignment horizontal="center"/>
    </xf>
    <xf numFmtId="8" fontId="8" fillId="0" borderId="1" xfId="0" applyNumberFormat="1" applyFont="1" applyBorder="1" applyAlignment="1">
      <alignment horizontal="center"/>
    </xf>
    <xf numFmtId="0" fontId="0" fillId="0" borderId="1" xfId="0" applyBorder="1" applyAlignment="1">
      <alignment/>
    </xf>
    <xf numFmtId="0" fontId="7" fillId="0" borderId="1" xfId="0" applyFont="1" applyBorder="1" applyAlignment="1">
      <alignment/>
    </xf>
    <xf numFmtId="0" fontId="9" fillId="0" borderId="1" xfId="0" applyFont="1" applyBorder="1" applyAlignment="1">
      <alignment horizontal="right" vertical="center" wrapText="1"/>
    </xf>
    <xf numFmtId="8" fontId="9" fillId="0" borderId="1" xfId="0" applyNumberFormat="1" applyFont="1" applyBorder="1" applyAlignment="1">
      <alignment horizontal="right" vertical="center" wrapText="1"/>
    </xf>
    <xf numFmtId="0" fontId="10" fillId="0" borderId="1" xfId="0" applyFont="1" applyBorder="1" applyAlignment="1">
      <alignment horizontal="right" vertical="center"/>
    </xf>
    <xf numFmtId="8" fontId="10" fillId="0" borderId="1" xfId="0" applyNumberFormat="1" applyFont="1" applyBorder="1" applyAlignment="1">
      <alignment horizontal="right" vertical="center"/>
    </xf>
    <xf numFmtId="8" fontId="6" fillId="0" borderId="1" xfId="0" applyNumberFormat="1" applyFont="1" applyBorder="1" applyAlignment="1">
      <alignment horizontal="center" vertical="center" wrapText="1"/>
    </xf>
    <xf numFmtId="0" fontId="6" fillId="3" borderId="1" xfId="0" applyFont="1" applyFill="1" applyBorder="1" applyAlignment="1">
      <alignment horizontal="center" vertical="center" wrapText="1"/>
    </xf>
    <xf numFmtId="8" fontId="0" fillId="0" borderId="1" xfId="0" applyNumberFormat="1" applyBorder="1" applyAlignment="1">
      <alignment horizontal="center"/>
    </xf>
    <xf numFmtId="0" fontId="10" fillId="0" borderId="1" xfId="0" applyFont="1" applyBorder="1" applyAlignment="1">
      <alignment vertical="center" wrapText="1"/>
    </xf>
    <xf numFmtId="0" fontId="0" fillId="0" borderId="1" xfId="0" applyBorder="1" applyAlignment="1">
      <alignment horizontal="center"/>
    </xf>
    <xf numFmtId="0" fontId="15" fillId="0" borderId="1" xfId="0" applyFont="1" applyBorder="1" applyAlignment="1">
      <alignment horizontal="center"/>
    </xf>
    <xf numFmtId="0" fontId="15" fillId="0" borderId="1" xfId="0" applyFont="1" applyBorder="1" applyAlignment="1">
      <alignment horizontal="left" vertical="center" wrapText="1"/>
    </xf>
    <xf numFmtId="0" fontId="8" fillId="0" borderId="1" xfId="0" applyFont="1" applyBorder="1" applyAlignment="1">
      <alignment horizontal="center" vertical="center"/>
    </xf>
    <xf numFmtId="0" fontId="8" fillId="3" borderId="1" xfId="0" applyFont="1" applyFill="1" applyBorder="1" applyAlignment="1">
      <alignment horizontal="center" vertical="center"/>
    </xf>
    <xf numFmtId="0" fontId="19" fillId="0" borderId="1" xfId="0" applyFont="1" applyBorder="1" applyAlignment="1">
      <alignment horizontal="center" vertical="center" wrapText="1"/>
    </xf>
    <xf numFmtId="0" fontId="20" fillId="0" borderId="1" xfId="0" applyFont="1" applyBorder="1" applyAlignment="1">
      <alignment horizontal="left"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xf>
    <xf numFmtId="3" fontId="8" fillId="3" borderId="1" xfId="0" applyNumberFormat="1" applyFont="1" applyFill="1" applyBorder="1" applyAlignment="1">
      <alignment horizontal="center" vertical="center"/>
    </xf>
    <xf numFmtId="8" fontId="8" fillId="0" borderId="1" xfId="0" applyNumberFormat="1" applyFont="1" applyFill="1" applyBorder="1" applyAlignment="1">
      <alignment horizontal="center" vertical="center" wrapText="1"/>
    </xf>
    <xf numFmtId="8" fontId="11" fillId="0" borderId="1" xfId="0" applyNumberFormat="1" applyFont="1" applyBorder="1" applyAlignment="1">
      <alignment horizontal="right" vertical="center" wrapText="1"/>
    </xf>
    <xf numFmtId="8" fontId="1" fillId="0" borderId="1" xfId="0" applyNumberFormat="1" applyFont="1" applyBorder="1" applyAlignment="1">
      <alignment horizontal="right" vertical="center"/>
    </xf>
    <xf numFmtId="8" fontId="0" fillId="0" borderId="1" xfId="0" applyNumberFormat="1" applyBorder="1" applyAlignment="1">
      <alignment/>
    </xf>
    <xf numFmtId="8" fontId="6" fillId="0" borderId="1" xfId="0" applyNumberFormat="1" applyFont="1" applyBorder="1" applyAlignment="1">
      <alignment horizontal="center" vertical="center" wrapText="1"/>
    </xf>
    <xf numFmtId="0" fontId="9" fillId="0" borderId="1" xfId="0" applyFont="1" applyBorder="1" applyAlignment="1">
      <alignment vertical="center" wrapText="1"/>
    </xf>
    <xf numFmtId="2" fontId="8" fillId="0" borderId="1" xfId="0" applyNumberFormat="1" applyFont="1" applyBorder="1" applyAlignment="1">
      <alignment horizontal="center" vertical="center" wrapText="1"/>
    </xf>
    <xf numFmtId="2" fontId="0" fillId="0" borderId="1" xfId="0" applyNumberFormat="1" applyBorder="1" applyAlignment="1">
      <alignment/>
    </xf>
    <xf numFmtId="0" fontId="12" fillId="0" borderId="1" xfId="0" applyFont="1" applyBorder="1" applyAlignment="1">
      <alignment vertical="center"/>
    </xf>
    <xf numFmtId="2" fontId="6" fillId="0" borderId="1" xfId="0" applyNumberFormat="1" applyFont="1" applyFill="1" applyBorder="1" applyAlignment="1">
      <alignment horizontal="center" vertical="center" wrapText="1"/>
    </xf>
    <xf numFmtId="2" fontId="0" fillId="0" borderId="1" xfId="0" applyNumberFormat="1" applyFill="1" applyBorder="1" applyAlignment="1">
      <alignment/>
    </xf>
    <xf numFmtId="0" fontId="15" fillId="0" borderId="1" xfId="0" applyFont="1" applyBorder="1" applyAlignment="1">
      <alignment horizontal="left" wrapText="1"/>
    </xf>
    <xf numFmtId="0" fontId="15" fillId="0" borderId="1" xfId="0" applyFont="1" applyBorder="1" applyAlignment="1">
      <alignment horizontal="center" vertical="center"/>
    </xf>
    <xf numFmtId="8" fontId="15" fillId="0" borderId="1" xfId="0" applyNumberFormat="1" applyFont="1" applyBorder="1" applyAlignment="1">
      <alignment horizontal="center" vertical="center"/>
    </xf>
    <xf numFmtId="2" fontId="15" fillId="0" borderId="1" xfId="0" applyNumberFormat="1" applyFont="1" applyBorder="1" applyAlignment="1">
      <alignment horizontal="center" vertical="center"/>
    </xf>
    <xf numFmtId="0" fontId="15" fillId="0" borderId="1" xfId="0" applyFont="1" applyBorder="1" applyAlignment="1">
      <alignment horizontal="center"/>
    </xf>
    <xf numFmtId="0" fontId="15" fillId="0" borderId="1" xfId="0" applyFont="1" applyBorder="1" applyAlignment="1">
      <alignment horizontal="center" vertical="center"/>
    </xf>
    <xf numFmtId="2" fontId="15" fillId="0" borderId="1" xfId="0" applyNumberFormat="1" applyFont="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56"/>
  <sheetViews>
    <sheetView workbookViewId="0" topLeftCell="A3">
      <selection activeCell="A11" sqref="A11:G151"/>
    </sheetView>
  </sheetViews>
  <sheetFormatPr defaultColWidth="9.140625" defaultRowHeight="12.75"/>
  <cols>
    <col min="1" max="1" width="4.00390625" style="1" customWidth="1"/>
    <col min="2" max="2" width="39.28125" style="1" bestFit="1" customWidth="1"/>
    <col min="3" max="3" width="11.28125" style="1" customWidth="1"/>
    <col min="4" max="4" width="10.00390625" style="1" customWidth="1"/>
    <col min="5" max="5" width="10.28125" style="1" customWidth="1"/>
    <col min="6" max="6" width="12.8515625" style="1" customWidth="1"/>
    <col min="7" max="8" width="8.8515625" style="1" hidden="1" customWidth="1"/>
    <col min="9" max="9" width="8.8515625" style="1" customWidth="1"/>
    <col min="10" max="10" width="10.7109375" style="1" bestFit="1" customWidth="1"/>
    <col min="11" max="16384" width="8.8515625" style="1" customWidth="1"/>
  </cols>
  <sheetData>
    <row r="1" spans="1:6" ht="46.5" customHeight="1">
      <c r="A1"/>
      <c r="B1" s="112" t="s">
        <v>126</v>
      </c>
      <c r="C1" s="112"/>
      <c r="D1"/>
      <c r="E1"/>
      <c r="F1"/>
    </row>
    <row r="2" spans="1:6" ht="12.75">
      <c r="A2"/>
      <c r="B2"/>
      <c r="C2"/>
      <c r="D2"/>
      <c r="E2"/>
      <c r="F2"/>
    </row>
    <row r="3" spans="1:2" ht="14.25">
      <c r="A3" s="157"/>
      <c r="B3" s="157"/>
    </row>
    <row r="4" spans="1:2" ht="14.25">
      <c r="A4" s="158"/>
      <c r="B4" s="158"/>
    </row>
    <row r="5" spans="1:2" ht="15" customHeight="1">
      <c r="A5" s="158"/>
      <c r="B5" s="158"/>
    </row>
    <row r="6" spans="1:2" ht="15" customHeight="1">
      <c r="A6" s="158"/>
      <c r="B6" s="158"/>
    </row>
    <row r="7" spans="1:2" ht="15" customHeight="1">
      <c r="A7" s="152"/>
      <c r="B7" s="152"/>
    </row>
    <row r="8" spans="4:5" ht="115.5" customHeight="1">
      <c r="D8" s="153" t="s">
        <v>127</v>
      </c>
      <c r="E8" s="154"/>
    </row>
    <row r="9" ht="15.75" thickBot="1">
      <c r="D9" s="2"/>
    </row>
    <row r="10" spans="1:6" ht="15.75" thickBot="1">
      <c r="A10" s="3"/>
      <c r="B10" s="2"/>
      <c r="C10" s="3"/>
      <c r="D10" s="4"/>
      <c r="E10" s="3"/>
      <c r="F10" s="3"/>
    </row>
    <row r="11" spans="1:6" ht="54.75" customHeight="1" thickBot="1">
      <c r="A11" s="5" t="s">
        <v>1</v>
      </c>
      <c r="B11" s="6" t="s">
        <v>2</v>
      </c>
      <c r="C11" s="6" t="s">
        <v>3</v>
      </c>
      <c r="D11" s="4" t="s">
        <v>0</v>
      </c>
      <c r="E11" s="6" t="s">
        <v>4</v>
      </c>
      <c r="F11" s="7" t="s">
        <v>5</v>
      </c>
    </row>
    <row r="12" spans="1:6" ht="14.25" thickBot="1">
      <c r="A12" s="8"/>
      <c r="B12" s="8"/>
      <c r="C12" s="8"/>
      <c r="D12" s="8"/>
      <c r="E12" s="8"/>
      <c r="F12" s="8"/>
    </row>
    <row r="13" spans="1:6" ht="15.75" thickBot="1">
      <c r="A13" s="9"/>
      <c r="B13" s="10" t="s">
        <v>6</v>
      </c>
      <c r="C13" s="2"/>
      <c r="D13" s="2"/>
      <c r="E13" s="2"/>
      <c r="F13" s="2"/>
    </row>
    <row r="14" spans="1:6" ht="69" thickBot="1">
      <c r="A14" s="11">
        <v>1</v>
      </c>
      <c r="B14" s="12" t="s">
        <v>7</v>
      </c>
      <c r="C14" s="13" t="s">
        <v>8</v>
      </c>
      <c r="D14" s="14">
        <v>850</v>
      </c>
      <c r="E14" s="15">
        <v>1.1</v>
      </c>
      <c r="F14" s="15">
        <f>SUM(E14*D14)</f>
        <v>935.0000000000001</v>
      </c>
    </row>
    <row r="15" spans="1:6" ht="69" thickBot="1">
      <c r="A15" s="16">
        <v>2</v>
      </c>
      <c r="B15" s="17" t="s">
        <v>9</v>
      </c>
      <c r="C15" s="18" t="s">
        <v>8</v>
      </c>
      <c r="D15" s="19">
        <v>900</v>
      </c>
      <c r="E15" s="48">
        <v>1.2</v>
      </c>
      <c r="F15" s="49">
        <f>SUM(E15*D15)</f>
        <v>1080</v>
      </c>
    </row>
    <row r="16" spans="1:13" ht="55.5" thickBot="1">
      <c r="A16" s="45">
        <v>3</v>
      </c>
      <c r="B16" s="27" t="s">
        <v>74</v>
      </c>
      <c r="C16" s="33" t="s">
        <v>75</v>
      </c>
      <c r="D16" s="47">
        <v>350</v>
      </c>
      <c r="E16" s="59">
        <v>1.45</v>
      </c>
      <c r="F16" s="60">
        <f>D16*E16</f>
        <v>507.5</v>
      </c>
      <c r="I16" s="151"/>
      <c r="J16" s="151"/>
      <c r="K16" s="144"/>
      <c r="L16" s="145"/>
      <c r="M16" s="145"/>
    </row>
    <row r="17" spans="1:13" ht="42" thickBot="1">
      <c r="A17" s="45">
        <v>4</v>
      </c>
      <c r="B17" s="27" t="s">
        <v>76</v>
      </c>
      <c r="C17" s="33" t="s">
        <v>75</v>
      </c>
      <c r="D17" s="47">
        <v>1670</v>
      </c>
      <c r="E17" s="61">
        <v>1.45</v>
      </c>
      <c r="F17" s="62">
        <f>D17*E17</f>
        <v>2421.5</v>
      </c>
      <c r="I17" s="151"/>
      <c r="J17" s="151"/>
      <c r="K17" s="144"/>
      <c r="L17" s="145"/>
      <c r="M17" s="145"/>
    </row>
    <row r="18" spans="1:13" ht="27.75" thickBot="1">
      <c r="A18" s="45">
        <v>5</v>
      </c>
      <c r="B18" s="27" t="s">
        <v>77</v>
      </c>
      <c r="C18" s="33" t="s">
        <v>75</v>
      </c>
      <c r="D18" s="47">
        <v>40</v>
      </c>
      <c r="E18" s="63">
        <v>2.5</v>
      </c>
      <c r="F18" s="64">
        <f>D18*E18</f>
        <v>100</v>
      </c>
      <c r="I18" s="151"/>
      <c r="J18" s="151"/>
      <c r="K18" s="144"/>
      <c r="L18" s="145"/>
      <c r="M18" s="145"/>
    </row>
    <row r="19" spans="1:10" ht="27.75" thickBot="1">
      <c r="A19" s="3"/>
      <c r="B19" s="21"/>
      <c r="C19" s="21"/>
      <c r="D19" s="21"/>
      <c r="E19" s="50" t="s">
        <v>10</v>
      </c>
      <c r="F19" s="51">
        <f>SUM(F14:F18)</f>
        <v>5044</v>
      </c>
      <c r="J19" s="141">
        <f>F19+F50+F62+F74+F108+F143+F149</f>
        <v>54114.3</v>
      </c>
    </row>
    <row r="20" spans="1:6" ht="15.75" thickBot="1">
      <c r="A20" s="3"/>
      <c r="B20" s="21"/>
      <c r="C20" s="21"/>
      <c r="D20" s="21"/>
      <c r="E20" s="22" t="s">
        <v>11</v>
      </c>
      <c r="F20" s="23">
        <f>SUM(F19*24%)</f>
        <v>1210.56</v>
      </c>
    </row>
    <row r="21" spans="1:6" ht="15.75" thickBot="1">
      <c r="A21" s="3"/>
      <c r="B21" s="2"/>
      <c r="C21" s="3"/>
      <c r="D21" s="3"/>
      <c r="E21" s="24" t="s">
        <v>12</v>
      </c>
      <c r="F21" s="25">
        <f>SUM(F20+F19)</f>
        <v>6254.5599999999995</v>
      </c>
    </row>
    <row r="22" spans="1:6" ht="15.75" thickBot="1">
      <c r="A22" s="3"/>
      <c r="B22" s="2"/>
      <c r="C22" s="3"/>
      <c r="D22" s="3"/>
      <c r="E22" s="3"/>
      <c r="F22" s="3"/>
    </row>
    <row r="23" spans="1:6" ht="15.75" thickBot="1">
      <c r="A23" s="3"/>
      <c r="B23" s="26" t="s">
        <v>13</v>
      </c>
      <c r="C23" s="3"/>
      <c r="D23" s="67"/>
      <c r="E23" s="67"/>
      <c r="F23" s="67"/>
    </row>
    <row r="24" spans="1:6" ht="138" thickBot="1">
      <c r="A24" s="11">
        <v>1</v>
      </c>
      <c r="B24" s="27" t="s">
        <v>14</v>
      </c>
      <c r="C24" s="69" t="s">
        <v>8</v>
      </c>
      <c r="D24" s="70">
        <v>465</v>
      </c>
      <c r="E24" s="71">
        <v>2</v>
      </c>
      <c r="F24" s="72">
        <f>SUM(E24*D24)</f>
        <v>930</v>
      </c>
    </row>
    <row r="25" spans="1:6" ht="193.5" thickBot="1">
      <c r="A25" s="16">
        <v>2</v>
      </c>
      <c r="B25" s="27" t="s">
        <v>15</v>
      </c>
      <c r="C25" s="68" t="s">
        <v>16</v>
      </c>
      <c r="D25" s="43">
        <v>645</v>
      </c>
      <c r="E25" s="65">
        <v>4.3</v>
      </c>
      <c r="F25" s="44">
        <f aca="true" t="shared" si="0" ref="F25:F40">SUM(E25*D25)</f>
        <v>2773.5</v>
      </c>
    </row>
    <row r="26" spans="1:6" ht="152.25" thickBot="1">
      <c r="A26" s="16">
        <v>3</v>
      </c>
      <c r="B26" s="17" t="s">
        <v>17</v>
      </c>
      <c r="C26" s="18" t="s">
        <v>16</v>
      </c>
      <c r="D26" s="19">
        <v>131</v>
      </c>
      <c r="E26" s="32">
        <v>4</v>
      </c>
      <c r="F26" s="15">
        <f t="shared" si="0"/>
        <v>524</v>
      </c>
    </row>
    <row r="27" spans="1:6" ht="124.5" thickBot="1">
      <c r="A27" s="16">
        <v>4</v>
      </c>
      <c r="B27" s="17" t="s">
        <v>18</v>
      </c>
      <c r="C27" s="18" t="s">
        <v>16</v>
      </c>
      <c r="D27" s="19">
        <v>165</v>
      </c>
      <c r="E27" s="20">
        <v>1.1</v>
      </c>
      <c r="F27" s="15">
        <f t="shared" si="0"/>
        <v>181.50000000000003</v>
      </c>
    </row>
    <row r="28" spans="1:6" ht="111" thickBot="1">
      <c r="A28" s="16">
        <v>5</v>
      </c>
      <c r="B28" s="17" t="s">
        <v>19</v>
      </c>
      <c r="C28" s="18" t="s">
        <v>20</v>
      </c>
      <c r="D28" s="19">
        <v>275</v>
      </c>
      <c r="E28" s="20">
        <v>1.1</v>
      </c>
      <c r="F28" s="15">
        <f t="shared" si="0"/>
        <v>302.5</v>
      </c>
    </row>
    <row r="29" spans="1:6" ht="96.75" thickBot="1">
      <c r="A29" s="16">
        <v>6</v>
      </c>
      <c r="B29" s="17" t="s">
        <v>21</v>
      </c>
      <c r="C29" s="18" t="s">
        <v>20</v>
      </c>
      <c r="D29" s="19">
        <v>45</v>
      </c>
      <c r="E29" s="20">
        <v>1.9</v>
      </c>
      <c r="F29" s="15">
        <f t="shared" si="0"/>
        <v>85.5</v>
      </c>
    </row>
    <row r="30" spans="1:6" ht="27.75" thickBot="1">
      <c r="A30" s="16">
        <v>7</v>
      </c>
      <c r="B30" s="17" t="s">
        <v>22</v>
      </c>
      <c r="C30" s="18" t="s">
        <v>20</v>
      </c>
      <c r="D30" s="19">
        <v>435</v>
      </c>
      <c r="E30" s="20">
        <v>1.1</v>
      </c>
      <c r="F30" s="15">
        <f t="shared" si="0"/>
        <v>478.50000000000006</v>
      </c>
    </row>
    <row r="31" spans="1:6" ht="138" thickBot="1">
      <c r="A31" s="16">
        <v>8</v>
      </c>
      <c r="B31" s="17" t="s">
        <v>23</v>
      </c>
      <c r="C31" s="18" t="s">
        <v>20</v>
      </c>
      <c r="D31" s="19">
        <v>434</v>
      </c>
      <c r="E31" s="20">
        <v>1.85</v>
      </c>
      <c r="F31" s="15">
        <f t="shared" si="0"/>
        <v>802.9000000000001</v>
      </c>
    </row>
    <row r="32" spans="1:6" ht="83.25" thickBot="1">
      <c r="A32" s="16">
        <v>9</v>
      </c>
      <c r="B32" s="17" t="s">
        <v>24</v>
      </c>
      <c r="C32" s="18" t="s">
        <v>20</v>
      </c>
      <c r="D32" s="19">
        <v>247</v>
      </c>
      <c r="E32" s="32">
        <v>3.5</v>
      </c>
      <c r="F32" s="15">
        <f t="shared" si="0"/>
        <v>864.5</v>
      </c>
    </row>
    <row r="33" spans="1:6" ht="42" thickBot="1">
      <c r="A33" s="16">
        <v>10</v>
      </c>
      <c r="B33" s="27" t="s">
        <v>25</v>
      </c>
      <c r="C33" s="33" t="s">
        <v>20</v>
      </c>
      <c r="D33" s="19">
        <v>170</v>
      </c>
      <c r="E33" s="33">
        <v>6.5</v>
      </c>
      <c r="F33" s="15">
        <f t="shared" si="0"/>
        <v>1105</v>
      </c>
    </row>
    <row r="34" spans="1:6" ht="42" thickBot="1">
      <c r="A34" s="16">
        <v>11</v>
      </c>
      <c r="B34" s="17" t="s">
        <v>26</v>
      </c>
      <c r="C34" s="18" t="s">
        <v>20</v>
      </c>
      <c r="D34" s="19">
        <v>60</v>
      </c>
      <c r="E34" s="18">
        <v>1</v>
      </c>
      <c r="F34" s="15">
        <f t="shared" si="0"/>
        <v>60</v>
      </c>
    </row>
    <row r="35" spans="1:6" ht="193.5" thickBot="1">
      <c r="A35" s="16">
        <v>12</v>
      </c>
      <c r="B35" s="17" t="s">
        <v>27</v>
      </c>
      <c r="C35" s="18" t="s">
        <v>16</v>
      </c>
      <c r="D35" s="19">
        <v>380</v>
      </c>
      <c r="E35" s="32">
        <v>2.85</v>
      </c>
      <c r="F35" s="15">
        <f t="shared" si="0"/>
        <v>1083</v>
      </c>
    </row>
    <row r="36" spans="1:6" ht="207" thickBot="1">
      <c r="A36" s="16">
        <v>13</v>
      </c>
      <c r="B36" s="17" t="s">
        <v>28</v>
      </c>
      <c r="C36" s="18" t="s">
        <v>20</v>
      </c>
      <c r="D36" s="19">
        <v>80</v>
      </c>
      <c r="E36" s="32">
        <v>0.92</v>
      </c>
      <c r="F36" s="15">
        <f t="shared" si="0"/>
        <v>73.60000000000001</v>
      </c>
    </row>
    <row r="37" spans="1:6" ht="83.25" thickBot="1">
      <c r="A37" s="16">
        <v>14</v>
      </c>
      <c r="B37" s="17" t="s">
        <v>29</v>
      </c>
      <c r="C37" s="18" t="s">
        <v>20</v>
      </c>
      <c r="D37" s="19">
        <v>255</v>
      </c>
      <c r="E37" s="18">
        <v>4.9</v>
      </c>
      <c r="F37" s="15">
        <f t="shared" si="0"/>
        <v>1249.5</v>
      </c>
    </row>
    <row r="38" spans="1:6" ht="55.5" thickBot="1">
      <c r="A38" s="16">
        <v>15</v>
      </c>
      <c r="B38" s="17" t="s">
        <v>30</v>
      </c>
      <c r="C38" s="18" t="s">
        <v>16</v>
      </c>
      <c r="D38" s="19">
        <v>60</v>
      </c>
      <c r="E38" s="32">
        <v>5.9</v>
      </c>
      <c r="F38" s="15">
        <f t="shared" si="0"/>
        <v>354</v>
      </c>
    </row>
    <row r="39" spans="1:6" ht="55.5" thickBot="1">
      <c r="A39" s="16">
        <v>16</v>
      </c>
      <c r="B39" s="17" t="s">
        <v>31</v>
      </c>
      <c r="C39" s="18" t="s">
        <v>16</v>
      </c>
      <c r="D39" s="19">
        <v>50</v>
      </c>
      <c r="E39" s="32">
        <v>6.9</v>
      </c>
      <c r="F39" s="15">
        <f t="shared" si="0"/>
        <v>345</v>
      </c>
    </row>
    <row r="40" spans="1:10" ht="152.25" thickBot="1">
      <c r="A40" s="16">
        <v>17</v>
      </c>
      <c r="B40" s="17" t="s">
        <v>32</v>
      </c>
      <c r="C40" s="18" t="s">
        <v>20</v>
      </c>
      <c r="D40" s="19">
        <v>100</v>
      </c>
      <c r="E40" s="48">
        <v>6.7</v>
      </c>
      <c r="F40" s="49">
        <f t="shared" si="0"/>
        <v>670</v>
      </c>
      <c r="I40" s="84"/>
      <c r="J40" s="84"/>
    </row>
    <row r="41" spans="1:13" ht="111" thickBot="1">
      <c r="A41" s="73">
        <v>18</v>
      </c>
      <c r="B41" s="27" t="s">
        <v>78</v>
      </c>
      <c r="C41" s="39" t="s">
        <v>20</v>
      </c>
      <c r="D41" s="80">
        <v>350</v>
      </c>
      <c r="E41" s="89">
        <v>1.13</v>
      </c>
      <c r="F41" s="55">
        <f>SUM(D41*E41)</f>
        <v>395.49999999999994</v>
      </c>
      <c r="I41" s="151"/>
      <c r="J41" s="151"/>
      <c r="K41" s="150"/>
      <c r="L41" s="145"/>
      <c r="M41" s="145"/>
    </row>
    <row r="42" spans="1:13" ht="69" thickBot="1">
      <c r="A42" s="45">
        <v>19</v>
      </c>
      <c r="B42" s="27" t="s">
        <v>79</v>
      </c>
      <c r="C42" s="30" t="s">
        <v>20</v>
      </c>
      <c r="D42" s="81">
        <v>45</v>
      </c>
      <c r="E42" s="90">
        <v>0.3</v>
      </c>
      <c r="F42" s="57">
        <f>SUM(D42*E42)</f>
        <v>13.5</v>
      </c>
      <c r="I42" s="151"/>
      <c r="J42" s="151"/>
      <c r="K42" s="150"/>
      <c r="L42" s="145"/>
      <c r="M42" s="145"/>
    </row>
    <row r="43" spans="1:13" ht="69" thickBot="1">
      <c r="A43" s="45">
        <v>20</v>
      </c>
      <c r="B43" s="75" t="s">
        <v>80</v>
      </c>
      <c r="C43" s="76" t="s">
        <v>20</v>
      </c>
      <c r="D43" s="87">
        <v>50</v>
      </c>
      <c r="E43" s="91">
        <v>2.25</v>
      </c>
      <c r="F43" s="83">
        <f>SUM(D43*E43)</f>
        <v>112.5</v>
      </c>
      <c r="I43" s="151"/>
      <c r="J43" s="151"/>
      <c r="K43" s="150"/>
      <c r="L43" s="145"/>
      <c r="M43" s="145"/>
    </row>
    <row r="44" spans="1:13" ht="69">
      <c r="A44" s="85">
        <v>21</v>
      </c>
      <c r="B44" s="86" t="s">
        <v>81</v>
      </c>
      <c r="C44" s="95" t="s">
        <v>20</v>
      </c>
      <c r="D44" s="96">
        <v>94</v>
      </c>
      <c r="E44" s="82">
        <v>1.3</v>
      </c>
      <c r="F44" s="92">
        <f>SUM(D44*E44)</f>
        <v>122.2</v>
      </c>
      <c r="I44" s="151"/>
      <c r="J44" s="151"/>
      <c r="K44" s="150"/>
      <c r="L44" s="145"/>
      <c r="M44" s="145"/>
    </row>
    <row r="45" spans="1:10" ht="26.25">
      <c r="A45" s="77">
        <v>22</v>
      </c>
      <c r="B45" s="78" t="s">
        <v>82</v>
      </c>
      <c r="C45" s="88" t="s">
        <v>20</v>
      </c>
      <c r="D45" s="93">
        <v>140</v>
      </c>
      <c r="E45" s="94">
        <v>1.25</v>
      </c>
      <c r="F45" s="66">
        <f>SUM(D45*E45)</f>
        <v>175</v>
      </c>
      <c r="I45" s="84"/>
      <c r="J45" s="84"/>
    </row>
    <row r="46" spans="1:10" ht="46.5">
      <c r="A46" s="133">
        <v>23</v>
      </c>
      <c r="B46" s="134" t="s">
        <v>128</v>
      </c>
      <c r="C46" s="133" t="s">
        <v>20</v>
      </c>
      <c r="D46" s="130">
        <v>80</v>
      </c>
      <c r="E46" s="131">
        <v>2.2</v>
      </c>
      <c r="F46" s="132">
        <f>SUM(E46*D46)</f>
        <v>176</v>
      </c>
      <c r="I46" s="84"/>
      <c r="J46" s="84"/>
    </row>
    <row r="47" spans="1:10" ht="140.25">
      <c r="A47" s="133">
        <v>24</v>
      </c>
      <c r="B47" s="135" t="s">
        <v>129</v>
      </c>
      <c r="C47" s="133" t="s">
        <v>20</v>
      </c>
      <c r="D47" s="130">
        <v>120</v>
      </c>
      <c r="E47" s="131">
        <v>1.2</v>
      </c>
      <c r="F47" s="132">
        <f>SUM(E47*D47)</f>
        <v>144</v>
      </c>
      <c r="I47" s="84"/>
      <c r="J47" s="84"/>
    </row>
    <row r="48" spans="1:10" ht="93">
      <c r="A48" s="133">
        <v>25</v>
      </c>
      <c r="B48" s="135" t="s">
        <v>130</v>
      </c>
      <c r="C48" s="136" t="s">
        <v>20</v>
      </c>
      <c r="D48" s="130">
        <v>20</v>
      </c>
      <c r="E48" s="131">
        <v>2.6</v>
      </c>
      <c r="F48" s="132">
        <f>SUM(E48*D48)</f>
        <v>52</v>
      </c>
      <c r="I48" s="84"/>
      <c r="J48" s="84"/>
    </row>
    <row r="49" spans="1:10" ht="46.5">
      <c r="A49" s="133">
        <v>26</v>
      </c>
      <c r="B49" s="135" t="s">
        <v>131</v>
      </c>
      <c r="C49" s="133" t="s">
        <v>20</v>
      </c>
      <c r="D49" s="130">
        <v>10</v>
      </c>
      <c r="E49" s="131">
        <v>1</v>
      </c>
      <c r="F49" s="132">
        <f>SUM(E49*D49)</f>
        <v>10</v>
      </c>
      <c r="I49" s="84"/>
      <c r="J49" s="84"/>
    </row>
    <row r="50" spans="1:10" ht="27.75" thickBot="1">
      <c r="A50" s="21"/>
      <c r="B50" s="21"/>
      <c r="C50" s="2"/>
      <c r="D50" s="2"/>
      <c r="E50" s="50" t="s">
        <v>10</v>
      </c>
      <c r="F50" s="51">
        <f>SUM(F24:F49)</f>
        <v>13083.7</v>
      </c>
      <c r="I50" s="84"/>
      <c r="J50" s="84"/>
    </row>
    <row r="51" spans="1:10" ht="15.75" thickBot="1">
      <c r="A51" s="21"/>
      <c r="B51" s="21"/>
      <c r="C51" s="2"/>
      <c r="D51" s="2"/>
      <c r="E51" s="22" t="s">
        <v>11</v>
      </c>
      <c r="F51" s="23">
        <f>SUM(F50*24%)</f>
        <v>3140.088</v>
      </c>
      <c r="I51" s="84"/>
      <c r="J51" s="84"/>
    </row>
    <row r="52" spans="1:10" ht="15.75" thickBot="1">
      <c r="A52" s="21"/>
      <c r="B52" s="21"/>
      <c r="C52" s="2"/>
      <c r="D52" s="2"/>
      <c r="E52" s="24" t="s">
        <v>12</v>
      </c>
      <c r="F52" s="25">
        <f>F50+F51</f>
        <v>16223.788</v>
      </c>
      <c r="I52" s="84"/>
      <c r="J52" s="84"/>
    </row>
    <row r="53" spans="1:10" ht="15.75" thickBot="1">
      <c r="A53" s="21"/>
      <c r="B53" s="21"/>
      <c r="C53" s="2"/>
      <c r="D53" s="2"/>
      <c r="E53" s="2"/>
      <c r="F53" s="2"/>
      <c r="I53" s="84"/>
      <c r="J53" s="84"/>
    </row>
    <row r="54" spans="1:6" ht="15.75" thickBot="1">
      <c r="A54" s="3"/>
      <c r="B54" s="26" t="s">
        <v>33</v>
      </c>
      <c r="C54" s="3"/>
      <c r="D54" s="3"/>
      <c r="E54" s="3"/>
      <c r="F54" s="3"/>
    </row>
    <row r="55" spans="1:6" ht="69" thickBot="1">
      <c r="A55" s="11">
        <v>1</v>
      </c>
      <c r="B55" s="17" t="s">
        <v>34</v>
      </c>
      <c r="C55" s="28" t="s">
        <v>8</v>
      </c>
      <c r="D55" s="29">
        <v>550</v>
      </c>
      <c r="E55" s="34">
        <v>0.5</v>
      </c>
      <c r="F55" s="15">
        <f>SUM(E55*D55)</f>
        <v>275</v>
      </c>
    </row>
    <row r="56" spans="1:6" ht="42" thickBot="1">
      <c r="A56" s="16">
        <v>2</v>
      </c>
      <c r="B56" s="17" t="s">
        <v>35</v>
      </c>
      <c r="C56" s="18" t="s">
        <v>20</v>
      </c>
      <c r="D56" s="19">
        <v>1100</v>
      </c>
      <c r="E56" s="20">
        <v>0.53</v>
      </c>
      <c r="F56" s="15">
        <f>SUM(E56*D56)</f>
        <v>583</v>
      </c>
    </row>
    <row r="57" spans="1:6" ht="83.25" thickBot="1">
      <c r="A57" s="16">
        <v>3</v>
      </c>
      <c r="B57" s="17" t="s">
        <v>36</v>
      </c>
      <c r="C57" s="18" t="s">
        <v>37</v>
      </c>
      <c r="D57" s="19">
        <v>1868</v>
      </c>
      <c r="E57" s="32">
        <v>3.1</v>
      </c>
      <c r="F57" s="15">
        <f>SUM(E57*D57)</f>
        <v>5790.8</v>
      </c>
    </row>
    <row r="58" spans="1:6" ht="96.75" thickBot="1">
      <c r="A58" s="16">
        <v>4</v>
      </c>
      <c r="B58" s="17" t="s">
        <v>38</v>
      </c>
      <c r="C58" s="30" t="s">
        <v>20</v>
      </c>
      <c r="D58" s="31">
        <v>1830</v>
      </c>
      <c r="E58" s="32">
        <v>2</v>
      </c>
      <c r="F58" s="15">
        <f>SUM(E58*D58)</f>
        <v>3660</v>
      </c>
    </row>
    <row r="59" spans="1:6" ht="69" thickBot="1">
      <c r="A59" s="16">
        <v>5</v>
      </c>
      <c r="B59" s="17" t="s">
        <v>39</v>
      </c>
      <c r="C59" s="18" t="s">
        <v>37</v>
      </c>
      <c r="D59" s="35">
        <v>1450</v>
      </c>
      <c r="E59" s="20">
        <v>1.65</v>
      </c>
      <c r="F59" s="15">
        <f>SUM(E59*D59)</f>
        <v>2392.5</v>
      </c>
    </row>
    <row r="60" spans="1:13" ht="124.5" thickBot="1">
      <c r="A60" s="73">
        <v>6</v>
      </c>
      <c r="B60" s="27" t="s">
        <v>83</v>
      </c>
      <c r="C60" s="39" t="s">
        <v>84</v>
      </c>
      <c r="D60" s="74">
        <v>150</v>
      </c>
      <c r="E60" s="79">
        <v>12</v>
      </c>
      <c r="F60" s="97">
        <f>SUM(D60*E60)</f>
        <v>1800</v>
      </c>
      <c r="I60" s="151"/>
      <c r="J60" s="151"/>
      <c r="K60" s="150"/>
      <c r="L60" s="145"/>
      <c r="M60" s="145"/>
    </row>
    <row r="61" spans="1:13" ht="69" thickBot="1">
      <c r="A61" s="45">
        <v>7</v>
      </c>
      <c r="B61" s="27" t="s">
        <v>85</v>
      </c>
      <c r="C61" s="33" t="s">
        <v>16</v>
      </c>
      <c r="D61" s="46">
        <v>35</v>
      </c>
      <c r="E61" s="79">
        <v>9.19</v>
      </c>
      <c r="F61" s="98">
        <f>SUM(D61*E61)</f>
        <v>321.65</v>
      </c>
      <c r="I61" s="151"/>
      <c r="J61" s="151"/>
      <c r="K61" s="150"/>
      <c r="L61" s="145"/>
      <c r="M61" s="145"/>
    </row>
    <row r="62" spans="1:6" ht="27.75" thickBot="1">
      <c r="A62" s="21"/>
      <c r="B62" s="21"/>
      <c r="C62" s="2"/>
      <c r="D62" s="2"/>
      <c r="E62" s="22" t="s">
        <v>10</v>
      </c>
      <c r="F62" s="36">
        <f>SUM(F55:F61)</f>
        <v>14822.949999999999</v>
      </c>
    </row>
    <row r="63" spans="1:6" ht="15.75" thickBot="1">
      <c r="A63" s="21"/>
      <c r="B63" s="21"/>
      <c r="C63" s="2"/>
      <c r="D63" s="2"/>
      <c r="E63" s="22" t="s">
        <v>11</v>
      </c>
      <c r="F63" s="23">
        <f>SUM(F62*24%)</f>
        <v>3557.508</v>
      </c>
    </row>
    <row r="64" spans="1:6" ht="15.75" thickBot="1">
      <c r="A64" s="21"/>
      <c r="B64" s="21"/>
      <c r="C64" s="2"/>
      <c r="D64" s="2"/>
      <c r="E64" s="24" t="s">
        <v>12</v>
      </c>
      <c r="F64" s="37">
        <f>SUM(F62+F63)</f>
        <v>18380.458</v>
      </c>
    </row>
    <row r="65" spans="1:6" ht="15.75" thickBot="1">
      <c r="A65" s="3"/>
      <c r="B65" s="2"/>
      <c r="C65" s="3"/>
      <c r="D65" s="3"/>
      <c r="E65" s="3"/>
      <c r="F65" s="3"/>
    </row>
    <row r="66" spans="1:6" ht="15.75" thickBot="1">
      <c r="A66" s="3"/>
      <c r="B66" s="26" t="s">
        <v>40</v>
      </c>
      <c r="C66" s="3"/>
      <c r="D66" s="3"/>
      <c r="E66" s="3"/>
      <c r="F66" s="3"/>
    </row>
    <row r="67" spans="1:6" ht="111" thickBot="1">
      <c r="A67" s="11">
        <v>1</v>
      </c>
      <c r="B67" s="17" t="s">
        <v>41</v>
      </c>
      <c r="C67" s="28" t="s">
        <v>16</v>
      </c>
      <c r="D67" s="29">
        <v>170</v>
      </c>
      <c r="E67" s="15">
        <v>4.08</v>
      </c>
      <c r="F67" s="15">
        <f>SUM(E67*D67)</f>
        <v>693.6</v>
      </c>
    </row>
    <row r="68" spans="1:6" ht="83.25" thickBot="1">
      <c r="A68" s="16">
        <v>2</v>
      </c>
      <c r="B68" s="17" t="s">
        <v>42</v>
      </c>
      <c r="C68" s="18" t="s">
        <v>16</v>
      </c>
      <c r="D68" s="19">
        <v>130</v>
      </c>
      <c r="E68" s="32">
        <v>0.8</v>
      </c>
      <c r="F68" s="15">
        <f>SUM(E68*D68)</f>
        <v>104</v>
      </c>
    </row>
    <row r="69" spans="1:6" ht="27.75" thickBot="1">
      <c r="A69" s="16">
        <v>3</v>
      </c>
      <c r="B69" s="27" t="s">
        <v>43</v>
      </c>
      <c r="C69" s="18" t="s">
        <v>20</v>
      </c>
      <c r="D69" s="19">
        <v>308</v>
      </c>
      <c r="E69" s="48">
        <v>4.2</v>
      </c>
      <c r="F69" s="49">
        <f>SUM(E69*D69)</f>
        <v>1293.6000000000001</v>
      </c>
    </row>
    <row r="70" spans="1:13" ht="138" thickBot="1">
      <c r="A70" s="45">
        <v>4</v>
      </c>
      <c r="B70" s="27" t="s">
        <v>86</v>
      </c>
      <c r="C70" s="33" t="s">
        <v>20</v>
      </c>
      <c r="D70" s="47">
        <v>100</v>
      </c>
      <c r="E70" s="54">
        <v>1.84</v>
      </c>
      <c r="F70" s="99">
        <f>SUM(D70*E70)</f>
        <v>184</v>
      </c>
      <c r="I70" s="151"/>
      <c r="J70" s="151"/>
      <c r="K70" s="150"/>
      <c r="L70" s="145"/>
      <c r="M70" s="145"/>
    </row>
    <row r="71" spans="1:13" ht="39" customHeight="1" thickBot="1">
      <c r="A71" s="45">
        <v>5</v>
      </c>
      <c r="B71" s="27" t="s">
        <v>87</v>
      </c>
      <c r="C71" s="33" t="s">
        <v>75</v>
      </c>
      <c r="D71" s="47">
        <v>10</v>
      </c>
      <c r="E71" s="56">
        <v>4.3</v>
      </c>
      <c r="F71" s="83">
        <f>SUM(D71*E71)</f>
        <v>43</v>
      </c>
      <c r="I71" s="151"/>
      <c r="J71" s="151"/>
      <c r="K71" s="150"/>
      <c r="L71" s="145"/>
      <c r="M71" s="145"/>
    </row>
    <row r="72" spans="1:13" ht="27.75" thickBot="1">
      <c r="A72" s="45">
        <v>6</v>
      </c>
      <c r="B72" s="27" t="s">
        <v>88</v>
      </c>
      <c r="C72" s="33" t="s">
        <v>20</v>
      </c>
      <c r="D72" s="47">
        <v>20</v>
      </c>
      <c r="E72" s="56">
        <v>0.42</v>
      </c>
      <c r="F72" s="83">
        <f>SUM(D72*E72)</f>
        <v>8.4</v>
      </c>
      <c r="I72" s="151"/>
      <c r="J72" s="151"/>
      <c r="K72" s="150"/>
      <c r="L72" s="145"/>
      <c r="M72" s="145"/>
    </row>
    <row r="73" spans="1:13" ht="26.25" customHeight="1" thickBot="1">
      <c r="A73" s="45">
        <v>7</v>
      </c>
      <c r="B73" s="27" t="s">
        <v>89</v>
      </c>
      <c r="C73" s="33" t="s">
        <v>8</v>
      </c>
      <c r="D73" s="47">
        <v>3</v>
      </c>
      <c r="E73" s="58">
        <v>3.5</v>
      </c>
      <c r="F73" s="100">
        <f>SUM(D73*E73)</f>
        <v>10.5</v>
      </c>
      <c r="I73" s="151"/>
      <c r="J73" s="151"/>
      <c r="K73" s="150"/>
      <c r="L73" s="145"/>
      <c r="M73" s="145"/>
    </row>
    <row r="74" spans="1:6" ht="27.75" thickBot="1">
      <c r="A74" s="21"/>
      <c r="B74" s="21"/>
      <c r="C74" s="2"/>
      <c r="D74" s="2"/>
      <c r="E74" s="50" t="s">
        <v>10</v>
      </c>
      <c r="F74" s="51">
        <f>SUM(F67:F73)</f>
        <v>2337.1000000000004</v>
      </c>
    </row>
    <row r="75" spans="1:6" ht="15.75" thickBot="1">
      <c r="A75" s="21"/>
      <c r="B75" s="21"/>
      <c r="C75" s="2"/>
      <c r="D75" s="2"/>
      <c r="E75" s="22" t="s">
        <v>11</v>
      </c>
      <c r="F75" s="23">
        <f>SUM(F74*24%)</f>
        <v>560.9040000000001</v>
      </c>
    </row>
    <row r="76" spans="1:6" ht="15.75" thickBot="1">
      <c r="A76" s="21"/>
      <c r="B76" s="21"/>
      <c r="C76" s="2"/>
      <c r="D76" s="2"/>
      <c r="E76" s="24" t="s">
        <v>12</v>
      </c>
      <c r="F76" s="25">
        <f>SUM(F74+F75)</f>
        <v>2898.0040000000004</v>
      </c>
    </row>
    <row r="77" spans="1:6" ht="15.75" thickBot="1">
      <c r="A77" s="3"/>
      <c r="B77" s="2"/>
      <c r="C77" s="3"/>
      <c r="D77" s="3"/>
      <c r="E77" s="3"/>
      <c r="F77" s="3"/>
    </row>
    <row r="78" spans="1:6" ht="42" thickBot="1">
      <c r="A78" s="3"/>
      <c r="B78" s="38" t="s">
        <v>44</v>
      </c>
      <c r="C78" s="3"/>
      <c r="D78" s="3"/>
      <c r="E78" s="3"/>
      <c r="F78" s="3"/>
    </row>
    <row r="79" spans="1:7" ht="83.25" thickBot="1">
      <c r="A79" s="11">
        <v>1</v>
      </c>
      <c r="B79" s="17" t="s">
        <v>45</v>
      </c>
      <c r="C79" s="28" t="s">
        <v>8</v>
      </c>
      <c r="D79" s="102">
        <v>2700</v>
      </c>
      <c r="E79" s="66">
        <v>1.04</v>
      </c>
      <c r="F79" s="66">
        <f aca="true" t="shared" si="1" ref="F79:F107">SUM(E79*D79)</f>
        <v>2808</v>
      </c>
      <c r="G79" s="105"/>
    </row>
    <row r="80" spans="1:7" ht="42" thickBot="1">
      <c r="A80" s="16">
        <v>2</v>
      </c>
      <c r="B80" s="17" t="s">
        <v>46</v>
      </c>
      <c r="C80" s="18" t="s">
        <v>8</v>
      </c>
      <c r="D80" s="103">
        <v>600</v>
      </c>
      <c r="E80" s="66">
        <v>1.1</v>
      </c>
      <c r="F80" s="66">
        <f t="shared" si="1"/>
        <v>660</v>
      </c>
      <c r="G80" s="105"/>
    </row>
    <row r="81" spans="1:7" ht="27.75" thickBot="1">
      <c r="A81" s="16">
        <v>3</v>
      </c>
      <c r="B81" s="17" t="s">
        <v>47</v>
      </c>
      <c r="C81" s="18" t="s">
        <v>8</v>
      </c>
      <c r="D81" s="103">
        <v>750</v>
      </c>
      <c r="E81" s="66">
        <v>0.5</v>
      </c>
      <c r="F81" s="66">
        <f t="shared" si="1"/>
        <v>375</v>
      </c>
      <c r="G81" s="105"/>
    </row>
    <row r="82" spans="1:7" ht="27.75" thickBot="1">
      <c r="A82" s="16">
        <v>4</v>
      </c>
      <c r="B82" s="17" t="s">
        <v>48</v>
      </c>
      <c r="C82" s="18" t="s">
        <v>8</v>
      </c>
      <c r="D82" s="103">
        <v>295</v>
      </c>
      <c r="E82" s="66">
        <v>0.5</v>
      </c>
      <c r="F82" s="66">
        <f t="shared" si="1"/>
        <v>147.5</v>
      </c>
      <c r="G82" s="105"/>
    </row>
    <row r="83" spans="1:13" ht="42" thickBot="1">
      <c r="A83" s="73">
        <v>5</v>
      </c>
      <c r="B83" s="27" t="s">
        <v>90</v>
      </c>
      <c r="C83" s="101" t="s">
        <v>8</v>
      </c>
      <c r="D83" s="104">
        <v>340</v>
      </c>
      <c r="E83" s="53">
        <v>1.34</v>
      </c>
      <c r="F83" s="148">
        <f t="shared" si="1"/>
        <v>455.6</v>
      </c>
      <c r="G83" s="148"/>
      <c r="J83" s="84"/>
      <c r="K83" s="149"/>
      <c r="L83" s="144"/>
      <c r="M83" s="144"/>
    </row>
    <row r="84" spans="1:13" ht="42" thickBot="1">
      <c r="A84" s="45">
        <v>6</v>
      </c>
      <c r="B84" s="27" t="s">
        <v>91</v>
      </c>
      <c r="C84" s="33" t="s">
        <v>8</v>
      </c>
      <c r="D84" s="47">
        <v>210</v>
      </c>
      <c r="E84" s="53">
        <v>1.34</v>
      </c>
      <c r="F84" s="148">
        <f t="shared" si="1"/>
        <v>281.40000000000003</v>
      </c>
      <c r="G84" s="148"/>
      <c r="J84" s="84"/>
      <c r="K84" s="149"/>
      <c r="L84" s="144"/>
      <c r="M84" s="144"/>
    </row>
    <row r="85" spans="1:13" ht="42" thickBot="1">
      <c r="A85" s="45">
        <v>7</v>
      </c>
      <c r="B85" s="27" t="s">
        <v>92</v>
      </c>
      <c r="C85" s="33" t="s">
        <v>8</v>
      </c>
      <c r="D85" s="47">
        <v>680</v>
      </c>
      <c r="E85" s="53">
        <v>1.34</v>
      </c>
      <c r="F85" s="148">
        <f t="shared" si="1"/>
        <v>911.2</v>
      </c>
      <c r="G85" s="148"/>
      <c r="J85" s="84"/>
      <c r="K85" s="149"/>
      <c r="L85" s="144"/>
      <c r="M85" s="144"/>
    </row>
    <row r="86" spans="1:13" ht="42" thickBot="1">
      <c r="A86" s="45">
        <v>8</v>
      </c>
      <c r="B86" s="27" t="s">
        <v>93</v>
      </c>
      <c r="C86" s="33" t="s">
        <v>8</v>
      </c>
      <c r="D86" s="47">
        <v>960</v>
      </c>
      <c r="E86" s="52">
        <v>1.34</v>
      </c>
      <c r="F86" s="148">
        <f t="shared" si="1"/>
        <v>1286.4</v>
      </c>
      <c r="G86" s="148"/>
      <c r="J86" s="84"/>
      <c r="K86" s="149"/>
      <c r="L86" s="144"/>
      <c r="M86" s="144"/>
    </row>
    <row r="87" spans="1:13" ht="55.5" thickBot="1">
      <c r="A87" s="45">
        <v>9</v>
      </c>
      <c r="B87" s="27" t="s">
        <v>94</v>
      </c>
      <c r="C87" s="33" t="s">
        <v>8</v>
      </c>
      <c r="D87" s="47">
        <v>300</v>
      </c>
      <c r="E87" s="53">
        <v>1.1</v>
      </c>
      <c r="F87" s="148">
        <f t="shared" si="1"/>
        <v>330</v>
      </c>
      <c r="G87" s="148"/>
      <c r="J87" s="84"/>
      <c r="K87" s="149"/>
      <c r="L87" s="144"/>
      <c r="M87" s="144"/>
    </row>
    <row r="88" spans="1:13" ht="55.5" thickBot="1">
      <c r="A88" s="45">
        <v>10</v>
      </c>
      <c r="B88" s="27" t="s">
        <v>95</v>
      </c>
      <c r="C88" s="33" t="s">
        <v>8</v>
      </c>
      <c r="D88" s="47">
        <v>300</v>
      </c>
      <c r="E88" s="53">
        <v>1.1</v>
      </c>
      <c r="F88" s="148">
        <f t="shared" si="1"/>
        <v>330</v>
      </c>
      <c r="G88" s="148"/>
      <c r="J88" s="84"/>
      <c r="K88" s="149"/>
      <c r="L88" s="144"/>
      <c r="M88" s="144"/>
    </row>
    <row r="89" spans="1:13" ht="27.75" thickBot="1">
      <c r="A89" s="45">
        <v>11</v>
      </c>
      <c r="B89" s="27" t="s">
        <v>96</v>
      </c>
      <c r="C89" s="33" t="s">
        <v>8</v>
      </c>
      <c r="D89" s="47">
        <v>69</v>
      </c>
      <c r="E89" s="53">
        <v>1.34</v>
      </c>
      <c r="F89" s="148">
        <f t="shared" si="1"/>
        <v>92.46000000000001</v>
      </c>
      <c r="G89" s="148"/>
      <c r="J89" s="84"/>
      <c r="K89" s="149"/>
      <c r="L89" s="144"/>
      <c r="M89" s="144"/>
    </row>
    <row r="90" spans="1:13" ht="27.75" thickBot="1">
      <c r="A90" s="45">
        <v>12</v>
      </c>
      <c r="B90" s="27" t="s">
        <v>97</v>
      </c>
      <c r="C90" s="33" t="s">
        <v>8</v>
      </c>
      <c r="D90" s="47">
        <v>20</v>
      </c>
      <c r="E90" s="53">
        <v>1.34</v>
      </c>
      <c r="F90" s="148">
        <f t="shared" si="1"/>
        <v>26.8</v>
      </c>
      <c r="G90" s="148"/>
      <c r="J90" s="84"/>
      <c r="K90" s="149"/>
      <c r="L90" s="144"/>
      <c r="M90" s="144"/>
    </row>
    <row r="91" spans="1:13" ht="15.75" thickBot="1">
      <c r="A91" s="45">
        <v>13</v>
      </c>
      <c r="B91" s="27" t="s">
        <v>98</v>
      </c>
      <c r="C91" s="33" t="s">
        <v>8</v>
      </c>
      <c r="D91" s="47">
        <v>23</v>
      </c>
      <c r="E91" s="53">
        <v>1.34</v>
      </c>
      <c r="F91" s="148">
        <f t="shared" si="1"/>
        <v>30.82</v>
      </c>
      <c r="G91" s="148"/>
      <c r="J91" s="84"/>
      <c r="K91" s="149"/>
      <c r="L91" s="144"/>
      <c r="M91" s="144"/>
    </row>
    <row r="92" spans="1:13" ht="15.75" thickBot="1">
      <c r="A92" s="45">
        <v>14</v>
      </c>
      <c r="B92" s="27" t="s">
        <v>99</v>
      </c>
      <c r="C92" s="33" t="s">
        <v>8</v>
      </c>
      <c r="D92" s="47">
        <v>26</v>
      </c>
      <c r="E92" s="53">
        <v>1.34</v>
      </c>
      <c r="F92" s="148">
        <f t="shared" si="1"/>
        <v>34.84</v>
      </c>
      <c r="G92" s="148"/>
      <c r="J92" s="84"/>
      <c r="K92" s="149"/>
      <c r="L92" s="144"/>
      <c r="M92" s="144"/>
    </row>
    <row r="93" spans="1:13" ht="27.75" thickBot="1">
      <c r="A93" s="45">
        <v>15</v>
      </c>
      <c r="B93" s="27" t="s">
        <v>100</v>
      </c>
      <c r="C93" s="33" t="s">
        <v>8</v>
      </c>
      <c r="D93" s="47">
        <v>4</v>
      </c>
      <c r="E93" s="53">
        <v>1.34</v>
      </c>
      <c r="F93" s="148">
        <f t="shared" si="1"/>
        <v>5.36</v>
      </c>
      <c r="G93" s="148"/>
      <c r="J93" s="84"/>
      <c r="K93" s="149"/>
      <c r="L93" s="144"/>
      <c r="M93" s="144"/>
    </row>
    <row r="94" spans="1:13" ht="15.75" thickBot="1">
      <c r="A94" s="45">
        <v>16</v>
      </c>
      <c r="B94" s="27" t="s">
        <v>101</v>
      </c>
      <c r="C94" s="33" t="s">
        <v>8</v>
      </c>
      <c r="D94" s="47">
        <v>15</v>
      </c>
      <c r="E94" s="53">
        <v>1.34</v>
      </c>
      <c r="F94" s="148">
        <f t="shared" si="1"/>
        <v>20.1</v>
      </c>
      <c r="G94" s="148"/>
      <c r="J94" s="84"/>
      <c r="K94" s="149"/>
      <c r="L94" s="144"/>
      <c r="M94" s="144"/>
    </row>
    <row r="95" spans="1:13" ht="42" thickBot="1">
      <c r="A95" s="45">
        <v>17</v>
      </c>
      <c r="B95" s="27" t="s">
        <v>102</v>
      </c>
      <c r="C95" s="33" t="s">
        <v>8</v>
      </c>
      <c r="D95" s="47">
        <v>41</v>
      </c>
      <c r="E95" s="53">
        <v>1.34</v>
      </c>
      <c r="F95" s="148">
        <f t="shared" si="1"/>
        <v>54.940000000000005</v>
      </c>
      <c r="G95" s="148"/>
      <c r="J95" s="84"/>
      <c r="K95" s="149"/>
      <c r="L95" s="144"/>
      <c r="M95" s="144"/>
    </row>
    <row r="96" spans="1:13" ht="42" thickBot="1">
      <c r="A96" s="45">
        <v>18</v>
      </c>
      <c r="B96" s="27" t="s">
        <v>103</v>
      </c>
      <c r="C96" s="33" t="s">
        <v>8</v>
      </c>
      <c r="D96" s="47">
        <v>58</v>
      </c>
      <c r="E96" s="53">
        <v>1.34</v>
      </c>
      <c r="F96" s="148">
        <f t="shared" si="1"/>
        <v>77.72</v>
      </c>
      <c r="G96" s="148"/>
      <c r="J96" s="84"/>
      <c r="K96" s="149"/>
      <c r="L96" s="144"/>
      <c r="M96" s="144"/>
    </row>
    <row r="97" spans="1:13" ht="42" thickBot="1">
      <c r="A97" s="45">
        <v>19</v>
      </c>
      <c r="B97" s="27" t="s">
        <v>104</v>
      </c>
      <c r="C97" s="33" t="s">
        <v>8</v>
      </c>
      <c r="D97" s="47">
        <v>440</v>
      </c>
      <c r="E97" s="53">
        <v>1.34</v>
      </c>
      <c r="F97" s="148">
        <f t="shared" si="1"/>
        <v>589.6</v>
      </c>
      <c r="G97" s="148"/>
      <c r="J97" s="84"/>
      <c r="K97" s="149"/>
      <c r="L97" s="144"/>
      <c r="M97" s="144"/>
    </row>
    <row r="98" spans="1:13" ht="42" thickBot="1">
      <c r="A98" s="45">
        <v>20</v>
      </c>
      <c r="B98" s="27" t="s">
        <v>105</v>
      </c>
      <c r="C98" s="33" t="s">
        <v>37</v>
      </c>
      <c r="D98" s="47">
        <v>20</v>
      </c>
      <c r="E98" s="53">
        <v>8</v>
      </c>
      <c r="F98" s="148">
        <f t="shared" si="1"/>
        <v>160</v>
      </c>
      <c r="G98" s="148"/>
      <c r="J98" s="84"/>
      <c r="K98" s="149"/>
      <c r="L98" s="144"/>
      <c r="M98" s="144"/>
    </row>
    <row r="99" spans="1:13" ht="27.75" thickBot="1">
      <c r="A99" s="45">
        <v>21</v>
      </c>
      <c r="B99" s="27" t="s">
        <v>106</v>
      </c>
      <c r="C99" s="33" t="s">
        <v>8</v>
      </c>
      <c r="D99" s="47">
        <v>75</v>
      </c>
      <c r="E99" s="53">
        <v>1.34</v>
      </c>
      <c r="F99" s="148">
        <f t="shared" si="1"/>
        <v>100.5</v>
      </c>
      <c r="G99" s="148"/>
      <c r="J99" s="84"/>
      <c r="K99" s="149"/>
      <c r="L99" s="144"/>
      <c r="M99" s="144"/>
    </row>
    <row r="100" spans="1:13" ht="26.25" customHeight="1" thickBot="1">
      <c r="A100" s="45">
        <v>22</v>
      </c>
      <c r="B100" s="27" t="s">
        <v>107</v>
      </c>
      <c r="C100" s="33" t="s">
        <v>8</v>
      </c>
      <c r="D100" s="47">
        <v>75</v>
      </c>
      <c r="E100" s="53">
        <v>1.34</v>
      </c>
      <c r="F100" s="148">
        <f t="shared" si="1"/>
        <v>100.5</v>
      </c>
      <c r="G100" s="148"/>
      <c r="J100" s="84"/>
      <c r="K100" s="149"/>
      <c r="L100" s="144"/>
      <c r="M100" s="144"/>
    </row>
    <row r="101" spans="1:13" ht="27.75" thickBot="1">
      <c r="A101" s="45">
        <v>23</v>
      </c>
      <c r="B101" s="27" t="s">
        <v>108</v>
      </c>
      <c r="C101" s="33" t="s">
        <v>37</v>
      </c>
      <c r="D101" s="47">
        <v>5</v>
      </c>
      <c r="E101" s="53">
        <v>1.34</v>
      </c>
      <c r="F101" s="148">
        <f t="shared" si="1"/>
        <v>6.7</v>
      </c>
      <c r="G101" s="148"/>
      <c r="J101" s="84"/>
      <c r="K101" s="149"/>
      <c r="L101" s="144"/>
      <c r="M101" s="144"/>
    </row>
    <row r="102" spans="1:13" ht="26.25" customHeight="1" thickBot="1">
      <c r="A102" s="45">
        <v>24</v>
      </c>
      <c r="B102" s="27" t="s">
        <v>109</v>
      </c>
      <c r="C102" s="33" t="s">
        <v>37</v>
      </c>
      <c r="D102" s="47">
        <v>5</v>
      </c>
      <c r="E102" s="53">
        <v>1.34</v>
      </c>
      <c r="F102" s="148">
        <f t="shared" si="1"/>
        <v>6.7</v>
      </c>
      <c r="G102" s="148"/>
      <c r="J102" s="84"/>
      <c r="K102" s="149"/>
      <c r="L102" s="144"/>
      <c r="M102" s="144"/>
    </row>
    <row r="103" spans="1:13" ht="42" thickBot="1">
      <c r="A103" s="45">
        <v>25</v>
      </c>
      <c r="B103" s="27" t="s">
        <v>110</v>
      </c>
      <c r="C103" s="33" t="s">
        <v>37</v>
      </c>
      <c r="D103" s="47">
        <v>20</v>
      </c>
      <c r="E103" s="53">
        <v>1.34</v>
      </c>
      <c r="F103" s="148">
        <f t="shared" si="1"/>
        <v>26.8</v>
      </c>
      <c r="G103" s="148"/>
      <c r="J103" s="84"/>
      <c r="K103" s="149"/>
      <c r="L103" s="144"/>
      <c r="M103" s="144"/>
    </row>
    <row r="104" spans="1:13" ht="42" thickBot="1">
      <c r="A104" s="45">
        <v>26</v>
      </c>
      <c r="B104" s="27" t="s">
        <v>111</v>
      </c>
      <c r="C104" s="33" t="s">
        <v>8</v>
      </c>
      <c r="D104" s="47">
        <v>10</v>
      </c>
      <c r="E104" s="53">
        <v>1.34</v>
      </c>
      <c r="F104" s="148">
        <f t="shared" si="1"/>
        <v>13.4</v>
      </c>
      <c r="G104" s="148"/>
      <c r="J104" s="84"/>
      <c r="K104" s="149"/>
      <c r="L104" s="144"/>
      <c r="M104" s="144"/>
    </row>
    <row r="105" spans="1:13" ht="42" thickBot="1">
      <c r="A105" s="45">
        <v>27</v>
      </c>
      <c r="B105" s="27" t="s">
        <v>112</v>
      </c>
      <c r="C105" s="33" t="s">
        <v>8</v>
      </c>
      <c r="D105" s="47">
        <v>10</v>
      </c>
      <c r="E105" s="53">
        <v>1.34</v>
      </c>
      <c r="F105" s="148">
        <f t="shared" si="1"/>
        <v>13.4</v>
      </c>
      <c r="G105" s="148"/>
      <c r="J105" s="84"/>
      <c r="K105" s="149"/>
      <c r="L105" s="144"/>
      <c r="M105" s="144"/>
    </row>
    <row r="106" spans="1:13" ht="27.75" thickBot="1">
      <c r="A106" s="45">
        <v>28</v>
      </c>
      <c r="B106" s="27" t="s">
        <v>113</v>
      </c>
      <c r="C106" s="33" t="s">
        <v>75</v>
      </c>
      <c r="D106" s="47">
        <v>20</v>
      </c>
      <c r="E106" s="53">
        <v>1.34</v>
      </c>
      <c r="F106" s="148">
        <f t="shared" si="1"/>
        <v>26.8</v>
      </c>
      <c r="G106" s="148"/>
      <c r="J106" s="84"/>
      <c r="K106" s="149"/>
      <c r="L106" s="144"/>
      <c r="M106" s="144"/>
    </row>
    <row r="107" spans="1:13" ht="15.75" thickBot="1">
      <c r="A107" s="45">
        <v>29</v>
      </c>
      <c r="B107" s="27" t="s">
        <v>114</v>
      </c>
      <c r="C107" s="33" t="s">
        <v>8</v>
      </c>
      <c r="D107" s="47">
        <v>4</v>
      </c>
      <c r="E107" s="53">
        <v>1.34</v>
      </c>
      <c r="F107" s="148">
        <f t="shared" si="1"/>
        <v>5.36</v>
      </c>
      <c r="G107" s="148"/>
      <c r="J107" s="84"/>
      <c r="K107" s="149"/>
      <c r="L107" s="144"/>
      <c r="M107" s="144"/>
    </row>
    <row r="108" spans="1:13" ht="27.75" thickBot="1">
      <c r="A108" s="21"/>
      <c r="B108" s="21"/>
      <c r="C108" s="2"/>
      <c r="D108" s="2"/>
      <c r="E108" s="50" t="s">
        <v>10</v>
      </c>
      <c r="F108" s="51">
        <f>SUM(F79:G107)</f>
        <v>8977.9</v>
      </c>
      <c r="J108" s="84"/>
      <c r="K108" s="84"/>
      <c r="L108" s="84"/>
      <c r="M108" s="84"/>
    </row>
    <row r="109" spans="1:13" ht="15.75" thickBot="1">
      <c r="A109" s="21"/>
      <c r="B109" s="21"/>
      <c r="C109" s="2"/>
      <c r="D109" s="2"/>
      <c r="E109" s="22" t="s">
        <v>11</v>
      </c>
      <c r="F109" s="23">
        <f>SUM(F108*24%)</f>
        <v>2154.696</v>
      </c>
      <c r="J109" s="84"/>
      <c r="K109" s="84"/>
      <c r="L109" s="84"/>
      <c r="M109" s="84"/>
    </row>
    <row r="110" spans="1:13" ht="15.75" thickBot="1">
      <c r="A110" s="21"/>
      <c r="B110" s="21"/>
      <c r="C110" s="2"/>
      <c r="D110" s="2"/>
      <c r="E110" s="24" t="s">
        <v>12</v>
      </c>
      <c r="F110" s="25">
        <f>SUM(F108:F109)</f>
        <v>11132.596</v>
      </c>
      <c r="J110" s="84"/>
      <c r="K110" s="84"/>
      <c r="L110" s="84"/>
      <c r="M110" s="84"/>
    </row>
    <row r="111" spans="1:13" ht="15.75" thickBot="1">
      <c r="A111" s="21"/>
      <c r="B111" s="21"/>
      <c r="C111" s="2"/>
      <c r="D111" s="2"/>
      <c r="E111" s="21"/>
      <c r="F111" s="2"/>
      <c r="J111" s="84"/>
      <c r="K111" s="84"/>
      <c r="L111" s="84"/>
      <c r="M111" s="84"/>
    </row>
    <row r="112" spans="1:13" ht="38.25" customHeight="1">
      <c r="A112" s="21"/>
      <c r="B112" s="155" t="s">
        <v>49</v>
      </c>
      <c r="C112" s="156"/>
      <c r="D112" s="2"/>
      <c r="E112" s="21"/>
      <c r="F112" s="2"/>
      <c r="J112" s="84"/>
      <c r="K112" s="84"/>
      <c r="L112" s="84"/>
      <c r="M112" s="84"/>
    </row>
    <row r="113" spans="1:7" ht="54.75">
      <c r="A113" s="114">
        <v>1</v>
      </c>
      <c r="B113" s="115" t="s">
        <v>50</v>
      </c>
      <c r="C113" s="116" t="s">
        <v>20</v>
      </c>
      <c r="D113" s="117">
        <v>375</v>
      </c>
      <c r="E113" s="66">
        <v>1</v>
      </c>
      <c r="F113" s="125">
        <f>SUM(E113*D113)</f>
        <v>375</v>
      </c>
      <c r="G113" s="126"/>
    </row>
    <row r="114" spans="1:7" ht="13.5">
      <c r="A114" s="114">
        <v>2</v>
      </c>
      <c r="B114" s="118" t="s">
        <v>51</v>
      </c>
      <c r="C114" s="116" t="s">
        <v>20</v>
      </c>
      <c r="D114" s="117">
        <v>200</v>
      </c>
      <c r="E114" s="66">
        <v>1.2</v>
      </c>
      <c r="F114" s="125">
        <f aca="true" t="shared" si="2" ref="F114:F130">SUM(E114*D114)</f>
        <v>240</v>
      </c>
      <c r="G114" s="126"/>
    </row>
    <row r="115" spans="1:7" ht="69">
      <c r="A115" s="114">
        <v>3</v>
      </c>
      <c r="B115" s="119" t="s">
        <v>52</v>
      </c>
      <c r="C115" s="116" t="s">
        <v>8</v>
      </c>
      <c r="D115" s="120">
        <v>77</v>
      </c>
      <c r="E115" s="66">
        <v>0.6</v>
      </c>
      <c r="F115" s="125">
        <f t="shared" si="2"/>
        <v>46.199999999999996</v>
      </c>
      <c r="G115" s="126"/>
    </row>
    <row r="116" spans="1:7" ht="54.75">
      <c r="A116" s="114">
        <v>4</v>
      </c>
      <c r="B116" s="119" t="s">
        <v>53</v>
      </c>
      <c r="C116" s="121" t="s">
        <v>20</v>
      </c>
      <c r="D116" s="120">
        <v>530</v>
      </c>
      <c r="E116" s="66">
        <v>0.65</v>
      </c>
      <c r="F116" s="125">
        <f t="shared" si="2"/>
        <v>344.5</v>
      </c>
      <c r="G116" s="126"/>
    </row>
    <row r="117" spans="1:7" ht="13.5">
      <c r="A117" s="114">
        <v>5</v>
      </c>
      <c r="B117" s="119" t="s">
        <v>54</v>
      </c>
      <c r="C117" s="114" t="s">
        <v>20</v>
      </c>
      <c r="D117" s="117">
        <v>125</v>
      </c>
      <c r="E117" s="66">
        <v>2</v>
      </c>
      <c r="F117" s="125">
        <f t="shared" si="2"/>
        <v>250</v>
      </c>
      <c r="G117" s="126"/>
    </row>
    <row r="118" spans="1:7" ht="96">
      <c r="A118" s="114">
        <v>6</v>
      </c>
      <c r="B118" s="119" t="s">
        <v>55</v>
      </c>
      <c r="C118" s="114" t="s">
        <v>20</v>
      </c>
      <c r="D118" s="117">
        <v>110</v>
      </c>
      <c r="E118" s="66">
        <v>2.95</v>
      </c>
      <c r="F118" s="125">
        <f t="shared" si="2"/>
        <v>324.5</v>
      </c>
      <c r="G118" s="126"/>
    </row>
    <row r="119" spans="1:7" ht="54.75">
      <c r="A119" s="114">
        <v>7</v>
      </c>
      <c r="B119" s="119" t="s">
        <v>56</v>
      </c>
      <c r="C119" s="114" t="s">
        <v>20</v>
      </c>
      <c r="D119" s="117">
        <v>56</v>
      </c>
      <c r="E119" s="66">
        <v>10</v>
      </c>
      <c r="F119" s="125">
        <f t="shared" si="2"/>
        <v>560</v>
      </c>
      <c r="G119" s="126"/>
    </row>
    <row r="120" spans="1:7" ht="27">
      <c r="A120" s="114">
        <v>8</v>
      </c>
      <c r="B120" s="119" t="s">
        <v>57</v>
      </c>
      <c r="C120" s="121" t="s">
        <v>20</v>
      </c>
      <c r="D120" s="120">
        <v>30</v>
      </c>
      <c r="E120" s="122">
        <v>3</v>
      </c>
      <c r="F120" s="125">
        <f t="shared" si="2"/>
        <v>90</v>
      </c>
      <c r="G120" s="126"/>
    </row>
    <row r="121" spans="1:7" ht="54.75">
      <c r="A121" s="114">
        <v>9</v>
      </c>
      <c r="B121" s="119" t="s">
        <v>58</v>
      </c>
      <c r="C121" s="121" t="s">
        <v>20</v>
      </c>
      <c r="D121" s="120">
        <v>25</v>
      </c>
      <c r="E121" s="122">
        <v>4.5</v>
      </c>
      <c r="F121" s="125">
        <f t="shared" si="2"/>
        <v>112.5</v>
      </c>
      <c r="G121" s="126"/>
    </row>
    <row r="122" spans="1:7" ht="41.25">
      <c r="A122" s="114">
        <v>10</v>
      </c>
      <c r="B122" s="115" t="s">
        <v>59</v>
      </c>
      <c r="C122" s="121" t="s">
        <v>20</v>
      </c>
      <c r="D122" s="120">
        <v>11</v>
      </c>
      <c r="E122" s="122">
        <v>45</v>
      </c>
      <c r="F122" s="125">
        <f t="shared" si="2"/>
        <v>495</v>
      </c>
      <c r="G122" s="126"/>
    </row>
    <row r="123" spans="1:7" ht="27">
      <c r="A123" s="114">
        <v>11</v>
      </c>
      <c r="B123" s="119" t="s">
        <v>60</v>
      </c>
      <c r="C123" s="121" t="s">
        <v>20</v>
      </c>
      <c r="D123" s="120">
        <v>10</v>
      </c>
      <c r="E123" s="122">
        <v>0.5</v>
      </c>
      <c r="F123" s="125">
        <f t="shared" si="2"/>
        <v>5</v>
      </c>
      <c r="G123" s="126"/>
    </row>
    <row r="124" spans="1:7" ht="27">
      <c r="A124" s="114">
        <v>12</v>
      </c>
      <c r="B124" s="115" t="s">
        <v>61</v>
      </c>
      <c r="C124" s="116" t="s">
        <v>20</v>
      </c>
      <c r="D124" s="117">
        <v>89</v>
      </c>
      <c r="E124" s="66">
        <v>1.9</v>
      </c>
      <c r="F124" s="125">
        <f t="shared" si="2"/>
        <v>169.1</v>
      </c>
      <c r="G124" s="126"/>
    </row>
    <row r="125" spans="1:7" ht="27">
      <c r="A125" s="114">
        <v>13</v>
      </c>
      <c r="B125" s="119" t="s">
        <v>62</v>
      </c>
      <c r="C125" s="121" t="s">
        <v>20</v>
      </c>
      <c r="D125" s="120">
        <v>14</v>
      </c>
      <c r="E125" s="122">
        <v>20</v>
      </c>
      <c r="F125" s="125">
        <f t="shared" si="2"/>
        <v>280</v>
      </c>
      <c r="G125" s="126"/>
    </row>
    <row r="126" spans="1:7" ht="41.25">
      <c r="A126" s="114">
        <v>14</v>
      </c>
      <c r="B126" s="119" t="s">
        <v>63</v>
      </c>
      <c r="C126" s="121" t="s">
        <v>20</v>
      </c>
      <c r="D126" s="120">
        <v>54</v>
      </c>
      <c r="E126" s="66">
        <v>4.5</v>
      </c>
      <c r="F126" s="125">
        <f t="shared" si="2"/>
        <v>243</v>
      </c>
      <c r="G126" s="126"/>
    </row>
    <row r="127" spans="1:7" ht="27">
      <c r="A127" s="114">
        <v>15</v>
      </c>
      <c r="B127" s="119" t="s">
        <v>64</v>
      </c>
      <c r="C127" s="121" t="s">
        <v>20</v>
      </c>
      <c r="D127" s="120">
        <v>30</v>
      </c>
      <c r="E127" s="122">
        <v>5</v>
      </c>
      <c r="F127" s="125">
        <f t="shared" si="2"/>
        <v>150</v>
      </c>
      <c r="G127" s="126"/>
    </row>
    <row r="128" spans="1:7" ht="54.75">
      <c r="A128" s="114">
        <v>16</v>
      </c>
      <c r="B128" s="119" t="s">
        <v>65</v>
      </c>
      <c r="C128" s="121" t="s">
        <v>66</v>
      </c>
      <c r="D128" s="120">
        <v>400</v>
      </c>
      <c r="E128" s="122">
        <v>1.1</v>
      </c>
      <c r="F128" s="125">
        <f t="shared" si="2"/>
        <v>440.00000000000006</v>
      </c>
      <c r="G128" s="126"/>
    </row>
    <row r="129" spans="1:7" ht="69">
      <c r="A129" s="114">
        <v>17</v>
      </c>
      <c r="B129" s="119" t="s">
        <v>67</v>
      </c>
      <c r="C129" s="116" t="s">
        <v>20</v>
      </c>
      <c r="D129" s="117">
        <v>1070</v>
      </c>
      <c r="E129" s="66">
        <v>4</v>
      </c>
      <c r="F129" s="125">
        <f t="shared" si="2"/>
        <v>4280</v>
      </c>
      <c r="G129" s="126"/>
    </row>
    <row r="130" spans="1:7" ht="14.25" thickBot="1">
      <c r="A130" s="114">
        <v>18</v>
      </c>
      <c r="B130" s="119" t="s">
        <v>68</v>
      </c>
      <c r="C130" s="121" t="s">
        <v>8</v>
      </c>
      <c r="D130" s="120">
        <v>30</v>
      </c>
      <c r="E130" s="122">
        <v>1.5</v>
      </c>
      <c r="F130" s="125">
        <f t="shared" si="2"/>
        <v>45</v>
      </c>
      <c r="G130" s="126"/>
    </row>
    <row r="131" spans="1:13" ht="15.75" thickBot="1">
      <c r="A131" s="116">
        <v>19</v>
      </c>
      <c r="B131" s="123" t="s">
        <v>115</v>
      </c>
      <c r="C131" s="116" t="s">
        <v>16</v>
      </c>
      <c r="D131" s="111">
        <v>50</v>
      </c>
      <c r="E131" s="82">
        <v>0.6</v>
      </c>
      <c r="F131" s="146">
        <f aca="true" t="shared" si="3" ref="F131:F142">SUM(D131*E131)</f>
        <v>30</v>
      </c>
      <c r="G131" s="147"/>
      <c r="H131" s="113"/>
      <c r="I131" s="142"/>
      <c r="J131" s="143"/>
      <c r="K131" s="144"/>
      <c r="L131" s="145"/>
      <c r="M131" s="145"/>
    </row>
    <row r="132" spans="1:13" ht="51.75" customHeight="1" thickBot="1">
      <c r="A132" s="116">
        <v>20</v>
      </c>
      <c r="B132" s="115" t="s">
        <v>116</v>
      </c>
      <c r="C132" s="124" t="s">
        <v>16</v>
      </c>
      <c r="D132" s="96">
        <v>250</v>
      </c>
      <c r="E132" s="82">
        <v>0.75</v>
      </c>
      <c r="F132" s="146">
        <f t="shared" si="3"/>
        <v>187.5</v>
      </c>
      <c r="G132" s="147"/>
      <c r="H132" s="113"/>
      <c r="I132" s="142"/>
      <c r="J132" s="143"/>
      <c r="K132" s="144"/>
      <c r="L132" s="145"/>
      <c r="M132" s="145"/>
    </row>
    <row r="133" spans="1:13" ht="21" customHeight="1" thickBot="1">
      <c r="A133" s="116">
        <v>21</v>
      </c>
      <c r="B133" s="115" t="s">
        <v>117</v>
      </c>
      <c r="C133" s="124" t="s">
        <v>20</v>
      </c>
      <c r="D133" s="96">
        <v>83</v>
      </c>
      <c r="E133" s="82">
        <v>1.87</v>
      </c>
      <c r="F133" s="146">
        <f t="shared" si="3"/>
        <v>155.21</v>
      </c>
      <c r="G133" s="147"/>
      <c r="H133" s="113"/>
      <c r="I133" s="142"/>
      <c r="J133" s="143"/>
      <c r="K133" s="144"/>
      <c r="L133" s="145"/>
      <c r="M133" s="145"/>
    </row>
    <row r="134" spans="1:13" ht="55.5" customHeight="1" thickBot="1">
      <c r="A134" s="116">
        <v>22</v>
      </c>
      <c r="B134" s="115" t="s">
        <v>118</v>
      </c>
      <c r="C134" s="124" t="s">
        <v>20</v>
      </c>
      <c r="D134" s="96">
        <v>10</v>
      </c>
      <c r="E134" s="82">
        <v>1.06</v>
      </c>
      <c r="F134" s="146">
        <f t="shared" si="3"/>
        <v>10.600000000000001</v>
      </c>
      <c r="G134" s="147"/>
      <c r="H134" s="113"/>
      <c r="I134" s="142"/>
      <c r="J134" s="143"/>
      <c r="K134" s="144"/>
      <c r="L134" s="145"/>
      <c r="M134" s="145"/>
    </row>
    <row r="135" spans="1:13" ht="107.25" customHeight="1" thickBot="1">
      <c r="A135" s="116">
        <v>23</v>
      </c>
      <c r="B135" s="115" t="s">
        <v>119</v>
      </c>
      <c r="C135" s="116" t="s">
        <v>20</v>
      </c>
      <c r="D135" s="111">
        <v>115</v>
      </c>
      <c r="E135" s="82">
        <v>1.9</v>
      </c>
      <c r="F135" s="146">
        <f t="shared" si="3"/>
        <v>218.5</v>
      </c>
      <c r="G135" s="147"/>
      <c r="H135" s="113"/>
      <c r="K135" s="144"/>
      <c r="L135" s="145"/>
      <c r="M135" s="145"/>
    </row>
    <row r="136" spans="1:13" ht="78" customHeight="1" thickBot="1">
      <c r="A136" s="116">
        <v>24</v>
      </c>
      <c r="B136" s="115" t="s">
        <v>120</v>
      </c>
      <c r="C136" s="116" t="s">
        <v>20</v>
      </c>
      <c r="D136" s="111">
        <v>12</v>
      </c>
      <c r="E136" s="82">
        <v>1.42</v>
      </c>
      <c r="F136" s="146">
        <f t="shared" si="3"/>
        <v>17.04</v>
      </c>
      <c r="G136" s="147"/>
      <c r="H136" s="113"/>
      <c r="I136" s="142"/>
      <c r="J136" s="143"/>
      <c r="K136" s="144"/>
      <c r="L136" s="145"/>
      <c r="M136" s="145"/>
    </row>
    <row r="137" spans="1:13" ht="26.25" customHeight="1" thickBot="1">
      <c r="A137" s="116">
        <v>25</v>
      </c>
      <c r="B137" s="115" t="s">
        <v>121</v>
      </c>
      <c r="C137" s="116" t="s">
        <v>20</v>
      </c>
      <c r="D137" s="111">
        <v>15</v>
      </c>
      <c r="E137" s="82">
        <v>1</v>
      </c>
      <c r="F137" s="146">
        <f t="shared" si="3"/>
        <v>15</v>
      </c>
      <c r="G137" s="147"/>
      <c r="H137" s="113"/>
      <c r="I137" s="142"/>
      <c r="J137" s="143"/>
      <c r="K137" s="144"/>
      <c r="L137" s="145"/>
      <c r="M137" s="145"/>
    </row>
    <row r="138" spans="1:7" s="109" customFormat="1" ht="13.5">
      <c r="A138" s="77">
        <v>26</v>
      </c>
      <c r="B138" s="106" t="s">
        <v>122</v>
      </c>
      <c r="C138" s="116" t="s">
        <v>20</v>
      </c>
      <c r="D138" s="107">
        <v>5</v>
      </c>
      <c r="E138" s="110">
        <v>6.5</v>
      </c>
      <c r="F138" s="127">
        <f t="shared" si="3"/>
        <v>32.5</v>
      </c>
      <c r="G138" s="127">
        <v>32.5</v>
      </c>
    </row>
    <row r="139" spans="1:7" s="109" customFormat="1" ht="13.5">
      <c r="A139" s="77">
        <v>27</v>
      </c>
      <c r="B139" s="106" t="s">
        <v>123</v>
      </c>
      <c r="C139" s="116" t="s">
        <v>20</v>
      </c>
      <c r="D139" s="107">
        <v>5</v>
      </c>
      <c r="E139" s="110">
        <v>56.5</v>
      </c>
      <c r="F139" s="127">
        <f t="shared" si="3"/>
        <v>282.5</v>
      </c>
      <c r="G139" s="127">
        <v>282.5</v>
      </c>
    </row>
    <row r="140" spans="1:7" s="109" customFormat="1" ht="13.5" customHeight="1">
      <c r="A140" s="77">
        <v>28</v>
      </c>
      <c r="B140" s="106" t="s">
        <v>124</v>
      </c>
      <c r="C140" s="116" t="s">
        <v>20</v>
      </c>
      <c r="D140" s="107">
        <v>5</v>
      </c>
      <c r="E140" s="110">
        <v>28</v>
      </c>
      <c r="F140" s="127">
        <f t="shared" si="3"/>
        <v>140</v>
      </c>
      <c r="G140" s="127">
        <v>140</v>
      </c>
    </row>
    <row r="141" spans="1:7" s="109" customFormat="1" ht="51" customHeight="1">
      <c r="A141" s="77">
        <v>29</v>
      </c>
      <c r="B141" s="106" t="s">
        <v>125</v>
      </c>
      <c r="C141" s="116" t="s">
        <v>20</v>
      </c>
      <c r="D141" s="107">
        <v>15</v>
      </c>
      <c r="E141" s="110">
        <v>6.5</v>
      </c>
      <c r="F141" s="127">
        <f t="shared" si="3"/>
        <v>97.5</v>
      </c>
      <c r="G141" s="127">
        <v>97.5</v>
      </c>
    </row>
    <row r="142" spans="1:7" s="109" customFormat="1" ht="51" customHeight="1">
      <c r="A142" s="129">
        <v>30</v>
      </c>
      <c r="B142" s="135" t="s">
        <v>132</v>
      </c>
      <c r="C142" s="133" t="s">
        <v>20</v>
      </c>
      <c r="D142" s="137">
        <v>85</v>
      </c>
      <c r="E142" s="138">
        <v>1.7</v>
      </c>
      <c r="F142" s="139">
        <f t="shared" si="3"/>
        <v>144.5</v>
      </c>
      <c r="G142" s="140"/>
    </row>
    <row r="143" spans="1:6" ht="61.5" customHeight="1" thickBot="1">
      <c r="A143" s="21"/>
      <c r="B143" s="21"/>
      <c r="C143" s="21"/>
      <c r="D143" s="21"/>
      <c r="E143" s="22" t="s">
        <v>10</v>
      </c>
      <c r="F143" s="23">
        <f>SUM(F142+F141+F140+F139+F138+F137+F136+F135+F134+F133+F132+F131+F130+F129+F128+F127+F126+F125+F124+F123+F122+F121+F120+F119+F118+F117+F116+F115+F114+F113)</f>
        <v>9780.650000000001</v>
      </c>
    </row>
    <row r="144" spans="1:6" ht="42.75" customHeight="1" thickBot="1">
      <c r="A144" s="21"/>
      <c r="B144" s="21"/>
      <c r="C144" s="21"/>
      <c r="D144" s="21"/>
      <c r="E144" s="22" t="s">
        <v>11</v>
      </c>
      <c r="F144" s="23">
        <f>SUM(F143*24%)</f>
        <v>2347.356</v>
      </c>
    </row>
    <row r="145" spans="1:6" ht="15.75" thickBot="1">
      <c r="A145" s="21"/>
      <c r="B145" s="21"/>
      <c r="C145" s="21"/>
      <c r="D145" s="21"/>
      <c r="E145" s="24" t="s">
        <v>12</v>
      </c>
      <c r="F145" s="25">
        <f>SUM(F144+F143)</f>
        <v>12128.006000000001</v>
      </c>
    </row>
    <row r="146" spans="1:6" ht="15.75" thickBot="1">
      <c r="A146" s="21"/>
      <c r="B146" s="21"/>
      <c r="C146" s="21"/>
      <c r="D146" s="21"/>
      <c r="E146" s="21"/>
      <c r="F146" s="21"/>
    </row>
    <row r="147" spans="1:6" ht="15.75" thickBot="1">
      <c r="A147" s="21"/>
      <c r="B147" s="40" t="s">
        <v>69</v>
      </c>
      <c r="C147" s="2"/>
      <c r="D147" s="2"/>
      <c r="E147" s="2"/>
      <c r="F147" s="2"/>
    </row>
    <row r="148" spans="1:6" ht="27.75" thickBot="1">
      <c r="A148" s="11">
        <v>1</v>
      </c>
      <c r="B148" s="12" t="s">
        <v>70</v>
      </c>
      <c r="C148" s="28" t="s">
        <v>20</v>
      </c>
      <c r="D148" s="29">
        <v>100</v>
      </c>
      <c r="E148" s="34">
        <v>0.68</v>
      </c>
      <c r="F148" s="15">
        <v>68</v>
      </c>
    </row>
    <row r="149" spans="1:6" ht="27.75" thickBot="1">
      <c r="A149" s="21"/>
      <c r="B149" s="21"/>
      <c r="C149" s="2"/>
      <c r="D149" s="2"/>
      <c r="E149" s="22" t="s">
        <v>10</v>
      </c>
      <c r="F149" s="23">
        <v>68</v>
      </c>
    </row>
    <row r="150" spans="1:6" ht="15.75" thickBot="1">
      <c r="A150" s="21"/>
      <c r="B150" s="21"/>
      <c r="C150" s="2"/>
      <c r="D150" s="2"/>
      <c r="E150" s="22" t="s">
        <v>11</v>
      </c>
      <c r="F150" s="23">
        <v>16.32</v>
      </c>
    </row>
    <row r="151" spans="1:6" ht="15.75" thickBot="1">
      <c r="A151" s="21"/>
      <c r="B151" s="21"/>
      <c r="C151" s="2"/>
      <c r="D151" s="2"/>
      <c r="E151" s="24" t="s">
        <v>12</v>
      </c>
      <c r="F151" s="25">
        <v>84.32</v>
      </c>
    </row>
    <row r="154" spans="2:4" ht="14.25">
      <c r="B154" s="41" t="s">
        <v>71</v>
      </c>
      <c r="C154" s="128">
        <f>F149+F143+F108+F74+F62+F50+F19</f>
        <v>54114.3</v>
      </c>
      <c r="D154" s="42"/>
    </row>
    <row r="155" spans="2:4" ht="14.25">
      <c r="B155" s="41" t="s">
        <v>72</v>
      </c>
      <c r="C155" s="128">
        <f>SUM(C154*24%)</f>
        <v>12987.432</v>
      </c>
      <c r="D155" s="42"/>
    </row>
    <row r="156" spans="2:4" ht="14.25">
      <c r="B156" s="41" t="s">
        <v>73</v>
      </c>
      <c r="C156" s="128">
        <f>SUM(C154+C155)</f>
        <v>67101.732</v>
      </c>
      <c r="D156" s="42"/>
    </row>
  </sheetData>
  <mergeCells count="103">
    <mergeCell ref="A3:B3"/>
    <mergeCell ref="A4:B4"/>
    <mergeCell ref="A5:B5"/>
    <mergeCell ref="A6:B6"/>
    <mergeCell ref="A7:B7"/>
    <mergeCell ref="D8:E8"/>
    <mergeCell ref="B112:C112"/>
    <mergeCell ref="I16:J16"/>
    <mergeCell ref="I41:J41"/>
    <mergeCell ref="I44:J44"/>
    <mergeCell ref="I70:J70"/>
    <mergeCell ref="I73:J73"/>
    <mergeCell ref="F85:G85"/>
    <mergeCell ref="F88:G88"/>
    <mergeCell ref="K16:M16"/>
    <mergeCell ref="I17:J17"/>
    <mergeCell ref="K17:M17"/>
    <mergeCell ref="I18:J18"/>
    <mergeCell ref="K18:M18"/>
    <mergeCell ref="K41:M41"/>
    <mergeCell ref="I42:J42"/>
    <mergeCell ref="K42:M42"/>
    <mergeCell ref="I43:J43"/>
    <mergeCell ref="K43:M43"/>
    <mergeCell ref="K44:M44"/>
    <mergeCell ref="I60:J60"/>
    <mergeCell ref="K60:M60"/>
    <mergeCell ref="I61:J61"/>
    <mergeCell ref="K61:M61"/>
    <mergeCell ref="K70:M70"/>
    <mergeCell ref="I71:J71"/>
    <mergeCell ref="K71:M71"/>
    <mergeCell ref="I72:J72"/>
    <mergeCell ref="K72:M72"/>
    <mergeCell ref="K73:M73"/>
    <mergeCell ref="F83:G83"/>
    <mergeCell ref="K83:M83"/>
    <mergeCell ref="F84:G84"/>
    <mergeCell ref="K84:M84"/>
    <mergeCell ref="K85:M85"/>
    <mergeCell ref="F86:G86"/>
    <mergeCell ref="K86:M86"/>
    <mergeCell ref="F87:G87"/>
    <mergeCell ref="K87:M87"/>
    <mergeCell ref="K88:M88"/>
    <mergeCell ref="I132:J132"/>
    <mergeCell ref="K132:M132"/>
    <mergeCell ref="F90:G90"/>
    <mergeCell ref="K90:M90"/>
    <mergeCell ref="F91:G91"/>
    <mergeCell ref="K91:M91"/>
    <mergeCell ref="F92:G92"/>
    <mergeCell ref="K92:M92"/>
    <mergeCell ref="F93:G93"/>
    <mergeCell ref="K93:M93"/>
    <mergeCell ref="F94:G94"/>
    <mergeCell ref="K94:M94"/>
    <mergeCell ref="F95:G95"/>
    <mergeCell ref="K95:M95"/>
    <mergeCell ref="F96:G96"/>
    <mergeCell ref="K96:M96"/>
    <mergeCell ref="F97:G97"/>
    <mergeCell ref="K97:M97"/>
    <mergeCell ref="F98:G98"/>
    <mergeCell ref="K98:M98"/>
    <mergeCell ref="F99:G99"/>
    <mergeCell ref="K99:M99"/>
    <mergeCell ref="F100:G100"/>
    <mergeCell ref="K100:M100"/>
    <mergeCell ref="F101:G101"/>
    <mergeCell ref="K101:M101"/>
    <mergeCell ref="F105:G105"/>
    <mergeCell ref="K105:M105"/>
    <mergeCell ref="F102:G102"/>
    <mergeCell ref="K102:M102"/>
    <mergeCell ref="F103:G103"/>
    <mergeCell ref="K103:M103"/>
    <mergeCell ref="F89:G89"/>
    <mergeCell ref="K89:M89"/>
    <mergeCell ref="I131:J131"/>
    <mergeCell ref="K131:M131"/>
    <mergeCell ref="F106:G106"/>
    <mergeCell ref="K106:M106"/>
    <mergeCell ref="F107:G107"/>
    <mergeCell ref="K107:M107"/>
    <mergeCell ref="F104:G104"/>
    <mergeCell ref="K104:M104"/>
    <mergeCell ref="I136:J136"/>
    <mergeCell ref="K136:M136"/>
    <mergeCell ref="I133:J133"/>
    <mergeCell ref="K133:M133"/>
    <mergeCell ref="I134:J134"/>
    <mergeCell ref="K134:M134"/>
    <mergeCell ref="I137:J137"/>
    <mergeCell ref="K137:M137"/>
    <mergeCell ref="F131:G131"/>
    <mergeCell ref="F132:G132"/>
    <mergeCell ref="F133:G133"/>
    <mergeCell ref="F134:G134"/>
    <mergeCell ref="F135:G135"/>
    <mergeCell ref="F136:G136"/>
    <mergeCell ref="F137:G137"/>
    <mergeCell ref="K135:M135"/>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2:G144"/>
  <sheetViews>
    <sheetView tabSelected="1" workbookViewId="0" topLeftCell="A133">
      <selection activeCell="I7" sqref="I7"/>
    </sheetView>
  </sheetViews>
  <sheetFormatPr defaultColWidth="9.140625" defaultRowHeight="12.75"/>
  <cols>
    <col min="1" max="1" width="5.421875" style="0" customWidth="1"/>
    <col min="2" max="2" width="40.140625" style="0" customWidth="1"/>
    <col min="4" max="5" width="14.421875" style="0" customWidth="1"/>
    <col min="6" max="6" width="15.140625" style="0" customWidth="1"/>
    <col min="7" max="7" width="0.13671875" style="0" customWidth="1"/>
  </cols>
  <sheetData>
    <row r="2" spans="2:3" ht="51.75" customHeight="1">
      <c r="B2" s="161" t="s">
        <v>133</v>
      </c>
      <c r="C2" s="162"/>
    </row>
    <row r="3" ht="13.5" thickBot="1"/>
    <row r="4" spans="1:7" ht="42" thickBot="1">
      <c r="A4" s="5" t="s">
        <v>1</v>
      </c>
      <c r="B4" s="5" t="s">
        <v>2</v>
      </c>
      <c r="C4" s="5" t="s">
        <v>3</v>
      </c>
      <c r="D4" s="4" t="s">
        <v>0</v>
      </c>
      <c r="E4" s="5" t="s">
        <v>4</v>
      </c>
      <c r="F4" s="169" t="s">
        <v>5</v>
      </c>
      <c r="G4" s="170"/>
    </row>
    <row r="5" spans="1:7" ht="14.25" thickBot="1">
      <c r="A5" s="171"/>
      <c r="B5" s="171"/>
      <c r="C5" s="171"/>
      <c r="D5" s="171"/>
      <c r="E5" s="171"/>
      <c r="F5" s="171"/>
      <c r="G5" s="170"/>
    </row>
    <row r="6" spans="1:7" ht="15.75" thickBot="1">
      <c r="A6" s="11"/>
      <c r="B6" s="172" t="s">
        <v>6</v>
      </c>
      <c r="C6" s="173"/>
      <c r="D6" s="173"/>
      <c r="E6" s="173"/>
      <c r="F6" s="173"/>
      <c r="G6" s="170"/>
    </row>
    <row r="7" spans="1:7" ht="145.5" customHeight="1" thickBot="1">
      <c r="A7" s="11">
        <v>1</v>
      </c>
      <c r="B7" s="172" t="s">
        <v>7</v>
      </c>
      <c r="C7" s="11" t="s">
        <v>8</v>
      </c>
      <c r="D7" s="174">
        <v>850</v>
      </c>
      <c r="E7" s="175"/>
      <c r="F7" s="175"/>
      <c r="G7" s="170"/>
    </row>
    <row r="8" spans="1:7" ht="69" thickBot="1">
      <c r="A8" s="11">
        <v>2</v>
      </c>
      <c r="B8" s="172" t="s">
        <v>9</v>
      </c>
      <c r="C8" s="176" t="s">
        <v>8</v>
      </c>
      <c r="D8" s="177">
        <v>900</v>
      </c>
      <c r="E8" s="178"/>
      <c r="F8" s="175"/>
      <c r="G8" s="170"/>
    </row>
    <row r="9" spans="1:7" ht="42" thickBot="1">
      <c r="A9" s="73">
        <v>3</v>
      </c>
      <c r="B9" s="38" t="s">
        <v>74</v>
      </c>
      <c r="C9" s="179" t="s">
        <v>75</v>
      </c>
      <c r="D9" s="180">
        <v>350</v>
      </c>
      <c r="E9" s="181"/>
      <c r="F9" s="182"/>
      <c r="G9" s="183"/>
    </row>
    <row r="10" spans="1:7" ht="140.25" customHeight="1" thickBot="1">
      <c r="A10" s="73">
        <v>4</v>
      </c>
      <c r="B10" s="38" t="s">
        <v>76</v>
      </c>
      <c r="C10" s="179" t="s">
        <v>75</v>
      </c>
      <c r="D10" s="180">
        <v>1670</v>
      </c>
      <c r="E10" s="181"/>
      <c r="F10" s="182"/>
      <c r="G10" s="183"/>
    </row>
    <row r="11" spans="1:7" ht="27.75" thickBot="1">
      <c r="A11" s="73">
        <v>5</v>
      </c>
      <c r="B11" s="38" t="s">
        <v>77</v>
      </c>
      <c r="C11" s="179" t="s">
        <v>75</v>
      </c>
      <c r="D11" s="180">
        <v>40</v>
      </c>
      <c r="E11" s="181"/>
      <c r="F11" s="182"/>
      <c r="G11" s="183"/>
    </row>
    <row r="12" spans="1:7" ht="27.75" thickBot="1">
      <c r="A12" s="184"/>
      <c r="B12" s="164"/>
      <c r="C12" s="164"/>
      <c r="D12" s="164"/>
      <c r="E12" s="185" t="s">
        <v>10</v>
      </c>
      <c r="F12" s="186"/>
      <c r="G12" s="170"/>
    </row>
    <row r="13" spans="1:7" ht="15.75" thickBot="1">
      <c r="A13" s="184"/>
      <c r="B13" s="164"/>
      <c r="C13" s="164"/>
      <c r="D13" s="164"/>
      <c r="E13" s="185" t="s">
        <v>11</v>
      </c>
      <c r="F13" s="186"/>
      <c r="G13" s="170"/>
    </row>
    <row r="14" spans="1:7" ht="15.75" thickBot="1">
      <c r="A14" s="184"/>
      <c r="B14" s="173"/>
      <c r="C14" s="184"/>
      <c r="D14" s="184"/>
      <c r="E14" s="187" t="s">
        <v>12</v>
      </c>
      <c r="F14" s="188"/>
      <c r="G14" s="170"/>
    </row>
    <row r="15" spans="1:7" ht="15.75" thickBot="1">
      <c r="A15" s="184"/>
      <c r="B15" s="173"/>
      <c r="C15" s="184"/>
      <c r="D15" s="184"/>
      <c r="E15" s="184"/>
      <c r="F15" s="184"/>
      <c r="G15" s="170"/>
    </row>
    <row r="16" spans="1:7" ht="15.75" thickBot="1">
      <c r="A16" s="184"/>
      <c r="B16" s="26" t="s">
        <v>13</v>
      </c>
      <c r="C16" s="184"/>
      <c r="D16" s="184"/>
      <c r="E16" s="184"/>
      <c r="F16" s="184"/>
      <c r="G16" s="170"/>
    </row>
    <row r="17" spans="1:7" ht="177" customHeight="1" thickBot="1">
      <c r="A17" s="11">
        <v>1</v>
      </c>
      <c r="B17" s="38" t="s">
        <v>14</v>
      </c>
      <c r="C17" s="176" t="s">
        <v>8</v>
      </c>
      <c r="D17" s="177">
        <v>465</v>
      </c>
      <c r="E17" s="175"/>
      <c r="F17" s="175"/>
      <c r="G17" s="170"/>
    </row>
    <row r="18" spans="1:7" ht="180" customHeight="1" thickBot="1">
      <c r="A18" s="11">
        <v>2</v>
      </c>
      <c r="B18" s="38" t="s">
        <v>15</v>
      </c>
      <c r="C18" s="73" t="s">
        <v>16</v>
      </c>
      <c r="D18" s="174">
        <v>645</v>
      </c>
      <c r="E18" s="189"/>
      <c r="F18" s="175"/>
      <c r="G18" s="170"/>
    </row>
    <row r="19" spans="1:7" ht="192" customHeight="1" thickBot="1">
      <c r="A19" s="11">
        <v>3</v>
      </c>
      <c r="B19" s="172" t="s">
        <v>17</v>
      </c>
      <c r="C19" s="176" t="s">
        <v>16</v>
      </c>
      <c r="D19" s="177">
        <v>131</v>
      </c>
      <c r="E19" s="175"/>
      <c r="F19" s="175"/>
      <c r="G19" s="170"/>
    </row>
    <row r="20" spans="1:7" ht="111" thickBot="1">
      <c r="A20" s="11">
        <v>4</v>
      </c>
      <c r="B20" s="172" t="s">
        <v>18</v>
      </c>
      <c r="C20" s="176" t="s">
        <v>16</v>
      </c>
      <c r="D20" s="177">
        <v>165</v>
      </c>
      <c r="E20" s="178"/>
      <c r="F20" s="175"/>
      <c r="G20" s="170"/>
    </row>
    <row r="21" spans="1:7" ht="114" customHeight="1" thickBot="1">
      <c r="A21" s="11">
        <v>5</v>
      </c>
      <c r="B21" s="172" t="s">
        <v>19</v>
      </c>
      <c r="C21" s="176" t="s">
        <v>20</v>
      </c>
      <c r="D21" s="177">
        <v>275</v>
      </c>
      <c r="E21" s="178"/>
      <c r="F21" s="175"/>
      <c r="G21" s="170"/>
    </row>
    <row r="22" spans="1:7" ht="96.75" thickBot="1">
      <c r="A22" s="11">
        <v>6</v>
      </c>
      <c r="B22" s="172" t="s">
        <v>21</v>
      </c>
      <c r="C22" s="176" t="s">
        <v>20</v>
      </c>
      <c r="D22" s="177">
        <v>45</v>
      </c>
      <c r="E22" s="178"/>
      <c r="F22" s="175"/>
      <c r="G22" s="170"/>
    </row>
    <row r="23" spans="1:7" ht="27.75" thickBot="1">
      <c r="A23" s="11">
        <v>7</v>
      </c>
      <c r="B23" s="172" t="s">
        <v>22</v>
      </c>
      <c r="C23" s="176" t="s">
        <v>20</v>
      </c>
      <c r="D23" s="177">
        <v>435</v>
      </c>
      <c r="E23" s="178"/>
      <c r="F23" s="175"/>
      <c r="G23" s="170"/>
    </row>
    <row r="24" spans="1:7" ht="129" customHeight="1" thickBot="1">
      <c r="A24" s="11">
        <v>8</v>
      </c>
      <c r="B24" s="172" t="s">
        <v>23</v>
      </c>
      <c r="C24" s="176" t="s">
        <v>20</v>
      </c>
      <c r="D24" s="177">
        <v>434</v>
      </c>
      <c r="E24" s="178"/>
      <c r="F24" s="175"/>
      <c r="G24" s="170"/>
    </row>
    <row r="25" spans="1:7" ht="83.25" thickBot="1">
      <c r="A25" s="11">
        <v>9</v>
      </c>
      <c r="B25" s="172" t="s">
        <v>24</v>
      </c>
      <c r="C25" s="176" t="s">
        <v>20</v>
      </c>
      <c r="D25" s="177">
        <v>247</v>
      </c>
      <c r="E25" s="175"/>
      <c r="F25" s="175"/>
      <c r="G25" s="170"/>
    </row>
    <row r="26" spans="1:7" ht="42" thickBot="1">
      <c r="A26" s="11">
        <v>10</v>
      </c>
      <c r="B26" s="38" t="s">
        <v>25</v>
      </c>
      <c r="C26" s="179" t="s">
        <v>20</v>
      </c>
      <c r="D26" s="177">
        <v>170</v>
      </c>
      <c r="E26" s="179"/>
      <c r="F26" s="175"/>
      <c r="G26" s="170"/>
    </row>
    <row r="27" spans="1:7" ht="42" thickBot="1">
      <c r="A27" s="11">
        <v>11</v>
      </c>
      <c r="B27" s="172" t="s">
        <v>26</v>
      </c>
      <c r="C27" s="176" t="s">
        <v>20</v>
      </c>
      <c r="D27" s="177">
        <v>60</v>
      </c>
      <c r="E27" s="176"/>
      <c r="F27" s="175"/>
      <c r="G27" s="170"/>
    </row>
    <row r="28" spans="1:7" ht="213.75" customHeight="1" thickBot="1">
      <c r="A28" s="11">
        <v>12</v>
      </c>
      <c r="B28" s="172" t="s">
        <v>27</v>
      </c>
      <c r="C28" s="176" t="s">
        <v>16</v>
      </c>
      <c r="D28" s="177">
        <v>380</v>
      </c>
      <c r="E28" s="175"/>
      <c r="F28" s="175"/>
      <c r="G28" s="170"/>
    </row>
    <row r="29" spans="1:7" ht="232.5" customHeight="1" thickBot="1">
      <c r="A29" s="11">
        <v>13</v>
      </c>
      <c r="B29" s="172" t="s">
        <v>28</v>
      </c>
      <c r="C29" s="176" t="s">
        <v>20</v>
      </c>
      <c r="D29" s="177">
        <v>80</v>
      </c>
      <c r="E29" s="175"/>
      <c r="F29" s="175"/>
      <c r="G29" s="170"/>
    </row>
    <row r="30" spans="1:7" ht="83.25" thickBot="1">
      <c r="A30" s="11">
        <v>14</v>
      </c>
      <c r="B30" s="172" t="s">
        <v>29</v>
      </c>
      <c r="C30" s="176" t="s">
        <v>20</v>
      </c>
      <c r="D30" s="177">
        <v>255</v>
      </c>
      <c r="E30" s="176"/>
      <c r="F30" s="175"/>
      <c r="G30" s="170"/>
    </row>
    <row r="31" spans="1:7" ht="55.5" thickBot="1">
      <c r="A31" s="11">
        <v>15</v>
      </c>
      <c r="B31" s="172" t="s">
        <v>30</v>
      </c>
      <c r="C31" s="176" t="s">
        <v>16</v>
      </c>
      <c r="D31" s="177">
        <v>60</v>
      </c>
      <c r="E31" s="175"/>
      <c r="F31" s="175"/>
      <c r="G31" s="170"/>
    </row>
    <row r="32" spans="1:7" ht="55.5" thickBot="1">
      <c r="A32" s="11">
        <v>16</v>
      </c>
      <c r="B32" s="172" t="s">
        <v>31</v>
      </c>
      <c r="C32" s="176" t="s">
        <v>16</v>
      </c>
      <c r="D32" s="177">
        <v>50</v>
      </c>
      <c r="E32" s="175"/>
      <c r="F32" s="175"/>
      <c r="G32" s="170"/>
    </row>
    <row r="33" spans="1:7" ht="179.25" customHeight="1" thickBot="1">
      <c r="A33" s="11">
        <v>17</v>
      </c>
      <c r="B33" s="172" t="s">
        <v>32</v>
      </c>
      <c r="C33" s="176" t="s">
        <v>20</v>
      </c>
      <c r="D33" s="177">
        <v>100</v>
      </c>
      <c r="E33" s="178"/>
      <c r="F33" s="175"/>
      <c r="G33" s="170"/>
    </row>
    <row r="34" spans="1:7" ht="150.75" customHeight="1" thickBot="1">
      <c r="A34" s="73">
        <v>18</v>
      </c>
      <c r="B34" s="38" t="s">
        <v>78</v>
      </c>
      <c r="C34" s="73" t="s">
        <v>20</v>
      </c>
      <c r="D34" s="190">
        <v>350</v>
      </c>
      <c r="E34" s="191"/>
      <c r="F34" s="191"/>
      <c r="G34" s="183"/>
    </row>
    <row r="35" spans="1:7" ht="115.5" customHeight="1" thickBot="1">
      <c r="A35" s="73">
        <v>19</v>
      </c>
      <c r="B35" s="38" t="s">
        <v>79</v>
      </c>
      <c r="C35" s="73" t="s">
        <v>20</v>
      </c>
      <c r="D35" s="190">
        <v>45</v>
      </c>
      <c r="E35" s="191"/>
      <c r="F35" s="191"/>
      <c r="G35" s="183"/>
    </row>
    <row r="36" spans="1:7" ht="107.25" customHeight="1" thickBot="1">
      <c r="A36" s="73">
        <v>20</v>
      </c>
      <c r="B36" s="192" t="s">
        <v>80</v>
      </c>
      <c r="C36" s="179" t="s">
        <v>20</v>
      </c>
      <c r="D36" s="180">
        <v>50</v>
      </c>
      <c r="E36" s="191"/>
      <c r="F36" s="193"/>
      <c r="G36" s="183"/>
    </row>
    <row r="37" spans="1:7" ht="105" customHeight="1" thickBot="1">
      <c r="A37" s="73">
        <v>21</v>
      </c>
      <c r="B37" s="38" t="s">
        <v>81</v>
      </c>
      <c r="C37" s="179" t="s">
        <v>20</v>
      </c>
      <c r="D37" s="180">
        <v>94</v>
      </c>
      <c r="E37" s="191"/>
      <c r="F37" s="193"/>
      <c r="G37" s="183"/>
    </row>
    <row r="38" spans="1:7" ht="27" thickBot="1">
      <c r="A38" s="194">
        <v>22</v>
      </c>
      <c r="B38" s="195" t="s">
        <v>82</v>
      </c>
      <c r="C38" s="196" t="s">
        <v>20</v>
      </c>
      <c r="D38" s="197">
        <v>140</v>
      </c>
      <c r="E38" s="178"/>
      <c r="F38" s="175"/>
      <c r="G38" s="170"/>
    </row>
    <row r="39" spans="1:7" ht="47.25" thickBot="1">
      <c r="A39" s="198">
        <v>23</v>
      </c>
      <c r="B39" s="199" t="s">
        <v>128</v>
      </c>
      <c r="C39" s="198" t="s">
        <v>20</v>
      </c>
      <c r="D39" s="197">
        <v>80</v>
      </c>
      <c r="E39" s="178"/>
      <c r="F39" s="175"/>
      <c r="G39" s="170"/>
    </row>
    <row r="40" spans="1:7" ht="176.25" customHeight="1" thickBot="1">
      <c r="A40" s="198">
        <v>24</v>
      </c>
      <c r="B40" s="200" t="s">
        <v>129</v>
      </c>
      <c r="C40" s="198" t="s">
        <v>20</v>
      </c>
      <c r="D40" s="197">
        <v>120</v>
      </c>
      <c r="E40" s="178"/>
      <c r="F40" s="175"/>
      <c r="G40" s="170"/>
    </row>
    <row r="41" spans="1:7" ht="105" customHeight="1" thickBot="1">
      <c r="A41" s="198">
        <v>25</v>
      </c>
      <c r="B41" s="200" t="s">
        <v>130</v>
      </c>
      <c r="C41" s="201" t="s">
        <v>20</v>
      </c>
      <c r="D41" s="197">
        <v>20</v>
      </c>
      <c r="E41" s="178"/>
      <c r="F41" s="175"/>
      <c r="G41" s="170"/>
    </row>
    <row r="42" spans="1:7" ht="47.25" thickBot="1">
      <c r="A42" s="198">
        <v>26</v>
      </c>
      <c r="B42" s="200" t="s">
        <v>131</v>
      </c>
      <c r="C42" s="198" t="s">
        <v>20</v>
      </c>
      <c r="D42" s="197">
        <v>10</v>
      </c>
      <c r="E42" s="178"/>
      <c r="F42" s="175"/>
      <c r="G42" s="170"/>
    </row>
    <row r="43" spans="1:7" ht="27.75" thickBot="1">
      <c r="A43" s="164"/>
      <c r="B43" s="164"/>
      <c r="C43" s="173"/>
      <c r="D43" s="173"/>
      <c r="E43" s="185" t="s">
        <v>10</v>
      </c>
      <c r="F43" s="186"/>
      <c r="G43" s="170"/>
    </row>
    <row r="44" spans="1:7" ht="15.75" thickBot="1">
      <c r="A44" s="164"/>
      <c r="B44" s="164"/>
      <c r="C44" s="173"/>
      <c r="D44" s="173"/>
      <c r="E44" s="185" t="s">
        <v>11</v>
      </c>
      <c r="F44" s="186"/>
      <c r="G44" s="170"/>
    </row>
    <row r="45" spans="1:7" ht="15.75" thickBot="1">
      <c r="A45" s="164"/>
      <c r="B45" s="164"/>
      <c r="C45" s="173"/>
      <c r="D45" s="173"/>
      <c r="E45" s="187" t="s">
        <v>12</v>
      </c>
      <c r="F45" s="188"/>
      <c r="G45" s="170"/>
    </row>
    <row r="46" spans="1:7" ht="15.75" thickBot="1">
      <c r="A46" s="164"/>
      <c r="B46" s="164"/>
      <c r="C46" s="173"/>
      <c r="D46" s="173"/>
      <c r="E46" s="173"/>
      <c r="F46" s="173"/>
      <c r="G46" s="170"/>
    </row>
    <row r="47" spans="1:7" ht="15.75" thickBot="1">
      <c r="A47" s="184"/>
      <c r="B47" s="26" t="s">
        <v>33</v>
      </c>
      <c r="C47" s="184"/>
      <c r="D47" s="184"/>
      <c r="E47" s="184"/>
      <c r="F47" s="184"/>
      <c r="G47" s="170"/>
    </row>
    <row r="48" spans="1:7" ht="69" thickBot="1">
      <c r="A48" s="11">
        <v>1</v>
      </c>
      <c r="B48" s="172" t="s">
        <v>34</v>
      </c>
      <c r="C48" s="176" t="s">
        <v>8</v>
      </c>
      <c r="D48" s="177">
        <v>550</v>
      </c>
      <c r="E48" s="178"/>
      <c r="F48" s="175"/>
      <c r="G48" s="170"/>
    </row>
    <row r="49" spans="1:7" ht="42" thickBot="1">
      <c r="A49" s="11">
        <v>2</v>
      </c>
      <c r="B49" s="172" t="s">
        <v>35</v>
      </c>
      <c r="C49" s="176" t="s">
        <v>20</v>
      </c>
      <c r="D49" s="177">
        <v>1100</v>
      </c>
      <c r="E49" s="178"/>
      <c r="F49" s="175"/>
      <c r="G49" s="170"/>
    </row>
    <row r="50" spans="1:7" ht="83.25" thickBot="1">
      <c r="A50" s="11">
        <v>3</v>
      </c>
      <c r="B50" s="172" t="s">
        <v>36</v>
      </c>
      <c r="C50" s="176" t="s">
        <v>37</v>
      </c>
      <c r="D50" s="177">
        <v>1868</v>
      </c>
      <c r="E50" s="175"/>
      <c r="F50" s="175"/>
      <c r="G50" s="170"/>
    </row>
    <row r="51" spans="1:7" ht="96.75" thickBot="1">
      <c r="A51" s="11">
        <v>4</v>
      </c>
      <c r="B51" s="172" t="s">
        <v>38</v>
      </c>
      <c r="C51" s="73" t="s">
        <v>20</v>
      </c>
      <c r="D51" s="174">
        <v>1830</v>
      </c>
      <c r="E51" s="175"/>
      <c r="F51" s="175"/>
      <c r="G51" s="170"/>
    </row>
    <row r="52" spans="1:7" ht="69" thickBot="1">
      <c r="A52" s="11">
        <v>5</v>
      </c>
      <c r="B52" s="172" t="s">
        <v>39</v>
      </c>
      <c r="C52" s="176" t="s">
        <v>37</v>
      </c>
      <c r="D52" s="202">
        <v>1450</v>
      </c>
      <c r="E52" s="178"/>
      <c r="F52" s="175"/>
      <c r="G52" s="170"/>
    </row>
    <row r="53" spans="1:7" ht="124.5" thickBot="1">
      <c r="A53" s="73">
        <v>6</v>
      </c>
      <c r="B53" s="38" t="s">
        <v>83</v>
      </c>
      <c r="C53" s="73" t="s">
        <v>84</v>
      </c>
      <c r="D53" s="190">
        <v>150</v>
      </c>
      <c r="E53" s="191"/>
      <c r="F53" s="203"/>
      <c r="G53" s="183"/>
    </row>
    <row r="54" spans="1:7" ht="69" thickBot="1">
      <c r="A54" s="73">
        <v>7</v>
      </c>
      <c r="B54" s="38" t="s">
        <v>85</v>
      </c>
      <c r="C54" s="179" t="s">
        <v>16</v>
      </c>
      <c r="D54" s="180">
        <v>35</v>
      </c>
      <c r="E54" s="191"/>
      <c r="F54" s="203"/>
      <c r="G54" s="183"/>
    </row>
    <row r="55" spans="1:7" ht="27.75" thickBot="1">
      <c r="A55" s="164"/>
      <c r="B55" s="164"/>
      <c r="C55" s="173"/>
      <c r="D55" s="173"/>
      <c r="E55" s="185" t="s">
        <v>10</v>
      </c>
      <c r="F55" s="204"/>
      <c r="G55" s="170"/>
    </row>
    <row r="56" spans="1:7" ht="15.75" thickBot="1">
      <c r="A56" s="164"/>
      <c r="B56" s="164"/>
      <c r="C56" s="173"/>
      <c r="D56" s="173"/>
      <c r="E56" s="185" t="s">
        <v>11</v>
      </c>
      <c r="F56" s="186"/>
      <c r="G56" s="170"/>
    </row>
    <row r="57" spans="1:7" ht="15.75" thickBot="1">
      <c r="A57" s="164"/>
      <c r="B57" s="164"/>
      <c r="C57" s="173"/>
      <c r="D57" s="173"/>
      <c r="E57" s="187" t="s">
        <v>12</v>
      </c>
      <c r="F57" s="205"/>
      <c r="G57" s="170"/>
    </row>
    <row r="58" spans="1:7" ht="15.75" thickBot="1">
      <c r="A58" s="184"/>
      <c r="B58" s="173"/>
      <c r="C58" s="184"/>
      <c r="D58" s="184"/>
      <c r="E58" s="184"/>
      <c r="F58" s="184"/>
      <c r="G58" s="170"/>
    </row>
    <row r="59" spans="1:7" ht="15.75" thickBot="1">
      <c r="A59" s="184"/>
      <c r="B59" s="26" t="s">
        <v>40</v>
      </c>
      <c r="C59" s="184"/>
      <c r="D59" s="184"/>
      <c r="E59" s="184"/>
      <c r="F59" s="184"/>
      <c r="G59" s="170"/>
    </row>
    <row r="60" spans="1:7" ht="111" thickBot="1">
      <c r="A60" s="11">
        <v>1</v>
      </c>
      <c r="B60" s="172" t="s">
        <v>41</v>
      </c>
      <c r="C60" s="176" t="s">
        <v>16</v>
      </c>
      <c r="D60" s="177">
        <v>170</v>
      </c>
      <c r="E60" s="175"/>
      <c r="F60" s="175"/>
      <c r="G60" s="170"/>
    </row>
    <row r="61" spans="1:7" ht="83.25" thickBot="1">
      <c r="A61" s="11">
        <v>2</v>
      </c>
      <c r="B61" s="172" t="s">
        <v>42</v>
      </c>
      <c r="C61" s="176" t="s">
        <v>16</v>
      </c>
      <c r="D61" s="177">
        <v>130</v>
      </c>
      <c r="E61" s="175"/>
      <c r="F61" s="175"/>
      <c r="G61" s="170"/>
    </row>
    <row r="62" spans="1:7" ht="27.75" thickBot="1">
      <c r="A62" s="11">
        <v>3</v>
      </c>
      <c r="B62" s="38" t="s">
        <v>43</v>
      </c>
      <c r="C62" s="176" t="s">
        <v>20</v>
      </c>
      <c r="D62" s="177">
        <v>308</v>
      </c>
      <c r="E62" s="178"/>
      <c r="F62" s="175"/>
      <c r="G62" s="170"/>
    </row>
    <row r="63" spans="1:7" ht="138" thickBot="1">
      <c r="A63" s="73">
        <v>4</v>
      </c>
      <c r="B63" s="38" t="s">
        <v>86</v>
      </c>
      <c r="C63" s="179" t="s">
        <v>20</v>
      </c>
      <c r="D63" s="180">
        <v>100</v>
      </c>
      <c r="E63" s="193"/>
      <c r="F63" s="193"/>
      <c r="G63" s="183"/>
    </row>
    <row r="64" spans="1:7" ht="42" thickBot="1">
      <c r="A64" s="73">
        <v>5</v>
      </c>
      <c r="B64" s="38" t="s">
        <v>87</v>
      </c>
      <c r="C64" s="179" t="s">
        <v>75</v>
      </c>
      <c r="D64" s="180">
        <v>10</v>
      </c>
      <c r="E64" s="193"/>
      <c r="F64" s="193"/>
      <c r="G64" s="183"/>
    </row>
    <row r="65" spans="1:7" ht="27.75" thickBot="1">
      <c r="A65" s="73">
        <v>6</v>
      </c>
      <c r="B65" s="38" t="s">
        <v>88</v>
      </c>
      <c r="C65" s="179" t="s">
        <v>20</v>
      </c>
      <c r="D65" s="180">
        <v>20</v>
      </c>
      <c r="E65" s="193"/>
      <c r="F65" s="193"/>
      <c r="G65" s="183"/>
    </row>
    <row r="66" spans="1:7" ht="27.75" thickBot="1">
      <c r="A66" s="73">
        <v>7</v>
      </c>
      <c r="B66" s="38" t="s">
        <v>89</v>
      </c>
      <c r="C66" s="179" t="s">
        <v>8</v>
      </c>
      <c r="D66" s="180">
        <v>3</v>
      </c>
      <c r="E66" s="193"/>
      <c r="F66" s="193"/>
      <c r="G66" s="183"/>
    </row>
    <row r="67" spans="1:7" ht="27.75" thickBot="1">
      <c r="A67" s="164"/>
      <c r="B67" s="164"/>
      <c r="C67" s="173"/>
      <c r="D67" s="173"/>
      <c r="E67" s="185" t="s">
        <v>10</v>
      </c>
      <c r="F67" s="186"/>
      <c r="G67" s="170"/>
    </row>
    <row r="68" spans="1:7" ht="15.75" thickBot="1">
      <c r="A68" s="164"/>
      <c r="B68" s="164"/>
      <c r="C68" s="173"/>
      <c r="D68" s="173"/>
      <c r="E68" s="185" t="s">
        <v>11</v>
      </c>
      <c r="F68" s="186"/>
      <c r="G68" s="170"/>
    </row>
    <row r="69" spans="1:7" ht="15.75" thickBot="1">
      <c r="A69" s="164"/>
      <c r="B69" s="164"/>
      <c r="C69" s="173"/>
      <c r="D69" s="173"/>
      <c r="E69" s="187" t="s">
        <v>12</v>
      </c>
      <c r="F69" s="188"/>
      <c r="G69" s="170"/>
    </row>
    <row r="70" spans="1:7" ht="15.75" thickBot="1">
      <c r="A70" s="184"/>
      <c r="B70" s="173"/>
      <c r="C70" s="184"/>
      <c r="D70" s="184"/>
      <c r="E70" s="184"/>
      <c r="F70" s="184"/>
      <c r="G70" s="170"/>
    </row>
    <row r="71" spans="1:7" ht="42" thickBot="1">
      <c r="A71" s="184"/>
      <c r="B71" s="38" t="s">
        <v>44</v>
      </c>
      <c r="C71" s="184"/>
      <c r="D71" s="184"/>
      <c r="E71" s="184"/>
      <c r="F71" s="184"/>
      <c r="G71" s="170"/>
    </row>
    <row r="72" spans="1:7" ht="69" thickBot="1">
      <c r="A72" s="11">
        <v>1</v>
      </c>
      <c r="B72" s="172" t="s">
        <v>45</v>
      </c>
      <c r="C72" s="176" t="s">
        <v>8</v>
      </c>
      <c r="D72" s="177">
        <v>2700</v>
      </c>
      <c r="E72" s="175"/>
      <c r="F72" s="175"/>
      <c r="G72" s="170"/>
    </row>
    <row r="73" spans="1:7" ht="42" thickBot="1">
      <c r="A73" s="11">
        <v>2</v>
      </c>
      <c r="B73" s="172" t="s">
        <v>46</v>
      </c>
      <c r="C73" s="176" t="s">
        <v>8</v>
      </c>
      <c r="D73" s="177">
        <v>600</v>
      </c>
      <c r="E73" s="175"/>
      <c r="F73" s="175"/>
      <c r="G73" s="170"/>
    </row>
    <row r="74" spans="1:7" ht="27.75" thickBot="1">
      <c r="A74" s="11">
        <v>3</v>
      </c>
      <c r="B74" s="172" t="s">
        <v>47</v>
      </c>
      <c r="C74" s="176" t="s">
        <v>8</v>
      </c>
      <c r="D74" s="177">
        <v>750</v>
      </c>
      <c r="E74" s="175"/>
      <c r="F74" s="175"/>
      <c r="G74" s="170"/>
    </row>
    <row r="75" spans="1:7" ht="27.75" thickBot="1">
      <c r="A75" s="11">
        <v>4</v>
      </c>
      <c r="B75" s="172" t="s">
        <v>48</v>
      </c>
      <c r="C75" s="176" t="s">
        <v>8</v>
      </c>
      <c r="D75" s="177">
        <v>295</v>
      </c>
      <c r="E75" s="175"/>
      <c r="F75" s="175"/>
      <c r="G75" s="170"/>
    </row>
    <row r="76" spans="1:7" ht="42" thickBot="1">
      <c r="A76" s="73">
        <v>5</v>
      </c>
      <c r="B76" s="38" t="s">
        <v>90</v>
      </c>
      <c r="C76" s="179" t="s">
        <v>8</v>
      </c>
      <c r="D76" s="180">
        <v>340</v>
      </c>
      <c r="E76" s="206"/>
      <c r="F76" s="207"/>
      <c r="G76" s="207"/>
    </row>
    <row r="77" spans="1:7" ht="42" thickBot="1">
      <c r="A77" s="73">
        <v>6</v>
      </c>
      <c r="B77" s="38" t="s">
        <v>91</v>
      </c>
      <c r="C77" s="179" t="s">
        <v>8</v>
      </c>
      <c r="D77" s="180">
        <v>210</v>
      </c>
      <c r="E77" s="206"/>
      <c r="F77" s="207"/>
      <c r="G77" s="207"/>
    </row>
    <row r="78" spans="1:7" ht="27.75" thickBot="1">
      <c r="A78" s="73">
        <v>7</v>
      </c>
      <c r="B78" s="38" t="s">
        <v>92</v>
      </c>
      <c r="C78" s="179" t="s">
        <v>8</v>
      </c>
      <c r="D78" s="180">
        <v>680</v>
      </c>
      <c r="E78" s="206"/>
      <c r="F78" s="207"/>
      <c r="G78" s="207"/>
    </row>
    <row r="79" spans="1:7" ht="42" thickBot="1">
      <c r="A79" s="73">
        <v>8</v>
      </c>
      <c r="B79" s="38" t="s">
        <v>93</v>
      </c>
      <c r="C79" s="179" t="s">
        <v>8</v>
      </c>
      <c r="D79" s="180">
        <v>960</v>
      </c>
      <c r="E79" s="183"/>
      <c r="F79" s="207"/>
      <c r="G79" s="207"/>
    </row>
    <row r="80" spans="1:7" ht="42" thickBot="1">
      <c r="A80" s="73">
        <v>9</v>
      </c>
      <c r="B80" s="38" t="s">
        <v>94</v>
      </c>
      <c r="C80" s="179" t="s">
        <v>8</v>
      </c>
      <c r="D80" s="180">
        <v>300</v>
      </c>
      <c r="E80" s="206"/>
      <c r="F80" s="207"/>
      <c r="G80" s="207"/>
    </row>
    <row r="81" spans="1:7" ht="42" thickBot="1">
      <c r="A81" s="73">
        <v>10</v>
      </c>
      <c r="B81" s="38" t="s">
        <v>95</v>
      </c>
      <c r="C81" s="179" t="s">
        <v>8</v>
      </c>
      <c r="D81" s="180">
        <v>300</v>
      </c>
      <c r="E81" s="206"/>
      <c r="F81" s="207"/>
      <c r="G81" s="207"/>
    </row>
    <row r="82" spans="1:7" ht="27.75" thickBot="1">
      <c r="A82" s="73">
        <v>11</v>
      </c>
      <c r="B82" s="38" t="s">
        <v>96</v>
      </c>
      <c r="C82" s="179" t="s">
        <v>8</v>
      </c>
      <c r="D82" s="180">
        <v>69</v>
      </c>
      <c r="E82" s="206"/>
      <c r="F82" s="207"/>
      <c r="G82" s="207"/>
    </row>
    <row r="83" spans="1:7" ht="27.75" thickBot="1">
      <c r="A83" s="73">
        <v>12</v>
      </c>
      <c r="B83" s="38" t="s">
        <v>97</v>
      </c>
      <c r="C83" s="179" t="s">
        <v>8</v>
      </c>
      <c r="D83" s="180">
        <v>20</v>
      </c>
      <c r="E83" s="206"/>
      <c r="F83" s="207"/>
      <c r="G83" s="207"/>
    </row>
    <row r="84" spans="1:7" ht="14.25" thickBot="1">
      <c r="A84" s="73">
        <v>13</v>
      </c>
      <c r="B84" s="38" t="s">
        <v>98</v>
      </c>
      <c r="C84" s="179" t="s">
        <v>8</v>
      </c>
      <c r="D84" s="180">
        <v>23</v>
      </c>
      <c r="E84" s="206"/>
      <c r="F84" s="207"/>
      <c r="G84" s="207"/>
    </row>
    <row r="85" spans="1:7" ht="14.25" thickBot="1">
      <c r="A85" s="73">
        <v>14</v>
      </c>
      <c r="B85" s="38" t="s">
        <v>99</v>
      </c>
      <c r="C85" s="179" t="s">
        <v>8</v>
      </c>
      <c r="D85" s="180">
        <v>26</v>
      </c>
      <c r="E85" s="206"/>
      <c r="F85" s="207"/>
      <c r="G85" s="207"/>
    </row>
    <row r="86" spans="1:7" ht="27.75" thickBot="1">
      <c r="A86" s="73">
        <v>15</v>
      </c>
      <c r="B86" s="38" t="s">
        <v>100</v>
      </c>
      <c r="C86" s="179" t="s">
        <v>8</v>
      </c>
      <c r="D86" s="180">
        <v>4</v>
      </c>
      <c r="E86" s="206"/>
      <c r="F86" s="207"/>
      <c r="G86" s="207"/>
    </row>
    <row r="87" spans="1:7" ht="14.25" thickBot="1">
      <c r="A87" s="73">
        <v>16</v>
      </c>
      <c r="B87" s="38" t="s">
        <v>101</v>
      </c>
      <c r="C87" s="179" t="s">
        <v>8</v>
      </c>
      <c r="D87" s="180">
        <v>15</v>
      </c>
      <c r="E87" s="206"/>
      <c r="F87" s="207"/>
      <c r="G87" s="207"/>
    </row>
    <row r="88" spans="1:7" ht="42" thickBot="1">
      <c r="A88" s="73">
        <v>17</v>
      </c>
      <c r="B88" s="38" t="s">
        <v>102</v>
      </c>
      <c r="C88" s="179" t="s">
        <v>8</v>
      </c>
      <c r="D88" s="180">
        <v>41</v>
      </c>
      <c r="E88" s="206"/>
      <c r="F88" s="207"/>
      <c r="G88" s="207"/>
    </row>
    <row r="89" spans="1:7" ht="27.75" thickBot="1">
      <c r="A89" s="73">
        <v>18</v>
      </c>
      <c r="B89" s="38" t="s">
        <v>103</v>
      </c>
      <c r="C89" s="179" t="s">
        <v>8</v>
      </c>
      <c r="D89" s="180">
        <v>58</v>
      </c>
      <c r="E89" s="206"/>
      <c r="F89" s="207"/>
      <c r="G89" s="207"/>
    </row>
    <row r="90" spans="1:7" ht="42" thickBot="1">
      <c r="A90" s="73">
        <v>19</v>
      </c>
      <c r="B90" s="38" t="s">
        <v>104</v>
      </c>
      <c r="C90" s="179" t="s">
        <v>8</v>
      </c>
      <c r="D90" s="180">
        <v>440</v>
      </c>
      <c r="E90" s="206"/>
      <c r="F90" s="207"/>
      <c r="G90" s="207"/>
    </row>
    <row r="91" spans="1:7" ht="42" thickBot="1">
      <c r="A91" s="73">
        <v>20</v>
      </c>
      <c r="B91" s="38" t="s">
        <v>105</v>
      </c>
      <c r="C91" s="179" t="s">
        <v>37</v>
      </c>
      <c r="D91" s="180">
        <v>20</v>
      </c>
      <c r="E91" s="206"/>
      <c r="F91" s="207"/>
      <c r="G91" s="207"/>
    </row>
    <row r="92" spans="1:7" ht="27.75" thickBot="1">
      <c r="A92" s="73">
        <v>21</v>
      </c>
      <c r="B92" s="38" t="s">
        <v>106</v>
      </c>
      <c r="C92" s="179" t="s">
        <v>8</v>
      </c>
      <c r="D92" s="180">
        <v>75</v>
      </c>
      <c r="E92" s="206"/>
      <c r="F92" s="207"/>
      <c r="G92" s="207"/>
    </row>
    <row r="93" spans="1:7" ht="27.75" thickBot="1">
      <c r="A93" s="73">
        <v>22</v>
      </c>
      <c r="B93" s="38" t="s">
        <v>107</v>
      </c>
      <c r="C93" s="179" t="s">
        <v>8</v>
      </c>
      <c r="D93" s="180">
        <v>75</v>
      </c>
      <c r="E93" s="206"/>
      <c r="F93" s="207"/>
      <c r="G93" s="207"/>
    </row>
    <row r="94" spans="1:7" ht="27.75" thickBot="1">
      <c r="A94" s="73">
        <v>23</v>
      </c>
      <c r="B94" s="38" t="s">
        <v>108</v>
      </c>
      <c r="C94" s="179" t="s">
        <v>37</v>
      </c>
      <c r="D94" s="180">
        <v>5</v>
      </c>
      <c r="E94" s="206"/>
      <c r="F94" s="207"/>
      <c r="G94" s="207"/>
    </row>
    <row r="95" spans="1:7" ht="27.75" thickBot="1">
      <c r="A95" s="73">
        <v>24</v>
      </c>
      <c r="B95" s="38" t="s">
        <v>109</v>
      </c>
      <c r="C95" s="179" t="s">
        <v>37</v>
      </c>
      <c r="D95" s="180">
        <v>5</v>
      </c>
      <c r="E95" s="206"/>
      <c r="F95" s="207"/>
      <c r="G95" s="207"/>
    </row>
    <row r="96" spans="1:7" ht="42" thickBot="1">
      <c r="A96" s="73">
        <v>25</v>
      </c>
      <c r="B96" s="38" t="s">
        <v>110</v>
      </c>
      <c r="C96" s="179" t="s">
        <v>37</v>
      </c>
      <c r="D96" s="180">
        <v>20</v>
      </c>
      <c r="E96" s="206"/>
      <c r="F96" s="207"/>
      <c r="G96" s="207"/>
    </row>
    <row r="97" spans="1:7" ht="42" thickBot="1">
      <c r="A97" s="73">
        <v>26</v>
      </c>
      <c r="B97" s="38" t="s">
        <v>111</v>
      </c>
      <c r="C97" s="179" t="s">
        <v>8</v>
      </c>
      <c r="D97" s="180">
        <v>10</v>
      </c>
      <c r="E97" s="206"/>
      <c r="F97" s="207"/>
      <c r="G97" s="207"/>
    </row>
    <row r="98" spans="1:7" ht="42" thickBot="1">
      <c r="A98" s="73">
        <v>27</v>
      </c>
      <c r="B98" s="38" t="s">
        <v>112</v>
      </c>
      <c r="C98" s="179" t="s">
        <v>8</v>
      </c>
      <c r="D98" s="180">
        <v>10</v>
      </c>
      <c r="E98" s="206"/>
      <c r="F98" s="207"/>
      <c r="G98" s="207"/>
    </row>
    <row r="99" spans="1:7" ht="27.75" thickBot="1">
      <c r="A99" s="73">
        <v>28</v>
      </c>
      <c r="B99" s="38" t="s">
        <v>113</v>
      </c>
      <c r="C99" s="179" t="s">
        <v>75</v>
      </c>
      <c r="D99" s="180">
        <v>20</v>
      </c>
      <c r="E99" s="206"/>
      <c r="F99" s="207"/>
      <c r="G99" s="207"/>
    </row>
    <row r="100" spans="1:7" ht="14.25" thickBot="1">
      <c r="A100" s="73">
        <v>29</v>
      </c>
      <c r="B100" s="38" t="s">
        <v>114</v>
      </c>
      <c r="C100" s="179" t="s">
        <v>8</v>
      </c>
      <c r="D100" s="180">
        <v>4</v>
      </c>
      <c r="E100" s="206"/>
      <c r="F100" s="207"/>
      <c r="G100" s="207"/>
    </row>
    <row r="101" spans="1:7" ht="27.75" thickBot="1">
      <c r="A101" s="164"/>
      <c r="B101" s="164"/>
      <c r="C101" s="173"/>
      <c r="D101" s="173"/>
      <c r="E101" s="185" t="s">
        <v>10</v>
      </c>
      <c r="F101" s="186"/>
      <c r="G101" s="170"/>
    </row>
    <row r="102" spans="1:7" ht="15.75" thickBot="1">
      <c r="A102" s="164"/>
      <c r="B102" s="164"/>
      <c r="C102" s="173"/>
      <c r="D102" s="173"/>
      <c r="E102" s="185" t="s">
        <v>11</v>
      </c>
      <c r="F102" s="186"/>
      <c r="G102" s="170"/>
    </row>
    <row r="103" spans="1:7" ht="15.75" thickBot="1">
      <c r="A103" s="164"/>
      <c r="B103" s="164"/>
      <c r="C103" s="173"/>
      <c r="D103" s="173"/>
      <c r="E103" s="187" t="s">
        <v>12</v>
      </c>
      <c r="F103" s="188"/>
      <c r="G103" s="170"/>
    </row>
    <row r="104" spans="1:7" ht="15.75" thickBot="1">
      <c r="A104" s="164"/>
      <c r="B104" s="164"/>
      <c r="C104" s="173"/>
      <c r="D104" s="173"/>
      <c r="E104" s="164"/>
      <c r="F104" s="173"/>
      <c r="G104" s="170"/>
    </row>
    <row r="105" spans="1:7" ht="15.75" thickBot="1">
      <c r="A105" s="164"/>
      <c r="B105" s="208" t="s">
        <v>49</v>
      </c>
      <c r="C105" s="208"/>
      <c r="D105" s="173"/>
      <c r="E105" s="164"/>
      <c r="F105" s="173"/>
      <c r="G105" s="170"/>
    </row>
    <row r="106" spans="1:7" ht="55.5" thickBot="1">
      <c r="A106" s="11">
        <v>1</v>
      </c>
      <c r="B106" s="38" t="s">
        <v>50</v>
      </c>
      <c r="C106" s="73" t="s">
        <v>20</v>
      </c>
      <c r="D106" s="174">
        <v>375</v>
      </c>
      <c r="E106" s="175"/>
      <c r="F106" s="209"/>
      <c r="G106" s="210"/>
    </row>
    <row r="107" spans="1:7" ht="14.25" thickBot="1">
      <c r="A107" s="11">
        <v>2</v>
      </c>
      <c r="B107" s="211" t="s">
        <v>51</v>
      </c>
      <c r="C107" s="73" t="s">
        <v>20</v>
      </c>
      <c r="D107" s="174">
        <v>200</v>
      </c>
      <c r="E107" s="175"/>
      <c r="F107" s="209"/>
      <c r="G107" s="210"/>
    </row>
    <row r="108" spans="1:7" ht="69" thickBot="1">
      <c r="A108" s="11">
        <v>3</v>
      </c>
      <c r="B108" s="172" t="s">
        <v>52</v>
      </c>
      <c r="C108" s="73" t="s">
        <v>8</v>
      </c>
      <c r="D108" s="177">
        <v>77</v>
      </c>
      <c r="E108" s="175"/>
      <c r="F108" s="209"/>
      <c r="G108" s="210"/>
    </row>
    <row r="109" spans="1:7" ht="55.5" thickBot="1">
      <c r="A109" s="11">
        <v>4</v>
      </c>
      <c r="B109" s="172" t="s">
        <v>53</v>
      </c>
      <c r="C109" s="176" t="s">
        <v>20</v>
      </c>
      <c r="D109" s="177">
        <v>530</v>
      </c>
      <c r="E109" s="175"/>
      <c r="F109" s="209"/>
      <c r="G109" s="210"/>
    </row>
    <row r="110" spans="1:7" ht="14.25" thickBot="1">
      <c r="A110" s="11">
        <v>5</v>
      </c>
      <c r="B110" s="172" t="s">
        <v>54</v>
      </c>
      <c r="C110" s="11" t="s">
        <v>20</v>
      </c>
      <c r="D110" s="174">
        <v>125</v>
      </c>
      <c r="E110" s="175"/>
      <c r="F110" s="209"/>
      <c r="G110" s="210"/>
    </row>
    <row r="111" spans="1:7" ht="96.75" thickBot="1">
      <c r="A111" s="11">
        <v>6</v>
      </c>
      <c r="B111" s="172" t="s">
        <v>55</v>
      </c>
      <c r="C111" s="11" t="s">
        <v>20</v>
      </c>
      <c r="D111" s="174">
        <v>110</v>
      </c>
      <c r="E111" s="175"/>
      <c r="F111" s="209"/>
      <c r="G111" s="210"/>
    </row>
    <row r="112" spans="1:7" ht="55.5" thickBot="1">
      <c r="A112" s="11">
        <v>7</v>
      </c>
      <c r="B112" s="172" t="s">
        <v>56</v>
      </c>
      <c r="C112" s="11" t="s">
        <v>20</v>
      </c>
      <c r="D112" s="174">
        <v>56</v>
      </c>
      <c r="E112" s="175"/>
      <c r="F112" s="209"/>
      <c r="G112" s="210"/>
    </row>
    <row r="113" spans="1:7" ht="27.75" thickBot="1">
      <c r="A113" s="11">
        <v>8</v>
      </c>
      <c r="B113" s="172" t="s">
        <v>57</v>
      </c>
      <c r="C113" s="176" t="s">
        <v>20</v>
      </c>
      <c r="D113" s="177">
        <v>30</v>
      </c>
      <c r="E113" s="178"/>
      <c r="F113" s="209"/>
      <c r="G113" s="210"/>
    </row>
    <row r="114" spans="1:7" ht="42" thickBot="1">
      <c r="A114" s="11">
        <v>9</v>
      </c>
      <c r="B114" s="172" t="s">
        <v>58</v>
      </c>
      <c r="C114" s="176" t="s">
        <v>20</v>
      </c>
      <c r="D114" s="177">
        <v>25</v>
      </c>
      <c r="E114" s="178"/>
      <c r="F114" s="209"/>
      <c r="G114" s="210"/>
    </row>
    <row r="115" spans="1:7" ht="42" thickBot="1">
      <c r="A115" s="11">
        <v>10</v>
      </c>
      <c r="B115" s="38" t="s">
        <v>59</v>
      </c>
      <c r="C115" s="176" t="s">
        <v>20</v>
      </c>
      <c r="D115" s="177">
        <v>11</v>
      </c>
      <c r="E115" s="178"/>
      <c r="F115" s="209"/>
      <c r="G115" s="210"/>
    </row>
    <row r="116" spans="1:7" ht="27.75" thickBot="1">
      <c r="A116" s="11">
        <v>11</v>
      </c>
      <c r="B116" s="172" t="s">
        <v>60</v>
      </c>
      <c r="C116" s="176" t="s">
        <v>20</v>
      </c>
      <c r="D116" s="177">
        <v>10</v>
      </c>
      <c r="E116" s="178"/>
      <c r="F116" s="209"/>
      <c r="G116" s="210"/>
    </row>
    <row r="117" spans="1:7" ht="27.75" thickBot="1">
      <c r="A117" s="11">
        <v>12</v>
      </c>
      <c r="B117" s="38" t="s">
        <v>61</v>
      </c>
      <c r="C117" s="73" t="s">
        <v>20</v>
      </c>
      <c r="D117" s="174">
        <v>89</v>
      </c>
      <c r="E117" s="175"/>
      <c r="F117" s="209"/>
      <c r="G117" s="210"/>
    </row>
    <row r="118" spans="1:7" ht="27.75" thickBot="1">
      <c r="A118" s="11">
        <v>13</v>
      </c>
      <c r="B118" s="172" t="s">
        <v>62</v>
      </c>
      <c r="C118" s="176" t="s">
        <v>20</v>
      </c>
      <c r="D118" s="177">
        <v>14</v>
      </c>
      <c r="E118" s="178"/>
      <c r="F118" s="209"/>
      <c r="G118" s="210"/>
    </row>
    <row r="119" spans="1:7" ht="42" thickBot="1">
      <c r="A119" s="11">
        <v>14</v>
      </c>
      <c r="B119" s="172" t="s">
        <v>63</v>
      </c>
      <c r="C119" s="176" t="s">
        <v>20</v>
      </c>
      <c r="D119" s="177">
        <v>54</v>
      </c>
      <c r="E119" s="175"/>
      <c r="F119" s="209"/>
      <c r="G119" s="210"/>
    </row>
    <row r="120" spans="1:7" ht="27.75" thickBot="1">
      <c r="A120" s="11">
        <v>15</v>
      </c>
      <c r="B120" s="172" t="s">
        <v>64</v>
      </c>
      <c r="C120" s="176" t="s">
        <v>20</v>
      </c>
      <c r="D120" s="177">
        <v>30</v>
      </c>
      <c r="E120" s="178"/>
      <c r="F120" s="209"/>
      <c r="G120" s="210"/>
    </row>
    <row r="121" spans="1:7" ht="55.5" thickBot="1">
      <c r="A121" s="11">
        <v>16</v>
      </c>
      <c r="B121" s="172" t="s">
        <v>65</v>
      </c>
      <c r="C121" s="176" t="s">
        <v>66</v>
      </c>
      <c r="D121" s="177">
        <v>400</v>
      </c>
      <c r="E121" s="178"/>
      <c r="F121" s="209"/>
      <c r="G121" s="210"/>
    </row>
    <row r="122" spans="1:7" ht="69" thickBot="1">
      <c r="A122" s="11">
        <v>17</v>
      </c>
      <c r="B122" s="172" t="s">
        <v>67</v>
      </c>
      <c r="C122" s="73" t="s">
        <v>20</v>
      </c>
      <c r="D122" s="174">
        <v>1070</v>
      </c>
      <c r="E122" s="175"/>
      <c r="F122" s="209"/>
      <c r="G122" s="210"/>
    </row>
    <row r="123" spans="1:7" ht="14.25" thickBot="1">
      <c r="A123" s="11">
        <v>18</v>
      </c>
      <c r="B123" s="172" t="s">
        <v>68</v>
      </c>
      <c r="C123" s="176" t="s">
        <v>8</v>
      </c>
      <c r="D123" s="177">
        <v>30</v>
      </c>
      <c r="E123" s="178"/>
      <c r="F123" s="209"/>
      <c r="G123" s="210"/>
    </row>
    <row r="124" spans="1:7" ht="14.25" thickBot="1">
      <c r="A124" s="73">
        <v>19</v>
      </c>
      <c r="B124" s="26" t="s">
        <v>115</v>
      </c>
      <c r="C124" s="73" t="s">
        <v>16</v>
      </c>
      <c r="D124" s="190">
        <v>50</v>
      </c>
      <c r="E124" s="191"/>
      <c r="F124" s="212"/>
      <c r="G124" s="213"/>
    </row>
    <row r="125" spans="1:7" ht="55.5" thickBot="1">
      <c r="A125" s="73">
        <v>20</v>
      </c>
      <c r="B125" s="38" t="s">
        <v>116</v>
      </c>
      <c r="C125" s="179" t="s">
        <v>16</v>
      </c>
      <c r="D125" s="180">
        <v>250</v>
      </c>
      <c r="E125" s="191"/>
      <c r="F125" s="212"/>
      <c r="G125" s="213"/>
    </row>
    <row r="126" spans="1:7" ht="14.25" thickBot="1">
      <c r="A126" s="73">
        <v>21</v>
      </c>
      <c r="B126" s="38" t="s">
        <v>117</v>
      </c>
      <c r="C126" s="179" t="s">
        <v>20</v>
      </c>
      <c r="D126" s="180">
        <v>83</v>
      </c>
      <c r="E126" s="191"/>
      <c r="F126" s="212"/>
      <c r="G126" s="213"/>
    </row>
    <row r="127" spans="1:7" ht="55.5" thickBot="1">
      <c r="A127" s="73">
        <v>22</v>
      </c>
      <c r="B127" s="38" t="s">
        <v>118</v>
      </c>
      <c r="C127" s="179" t="s">
        <v>20</v>
      </c>
      <c r="D127" s="180">
        <v>10</v>
      </c>
      <c r="E127" s="191"/>
      <c r="F127" s="212"/>
      <c r="G127" s="213"/>
    </row>
    <row r="128" spans="1:7" ht="96.75" thickBot="1">
      <c r="A128" s="73">
        <v>23</v>
      </c>
      <c r="B128" s="38" t="s">
        <v>119</v>
      </c>
      <c r="C128" s="73" t="s">
        <v>20</v>
      </c>
      <c r="D128" s="190">
        <v>115</v>
      </c>
      <c r="E128" s="191"/>
      <c r="F128" s="212"/>
      <c r="G128" s="213"/>
    </row>
    <row r="129" spans="1:7" ht="69" thickBot="1">
      <c r="A129" s="73">
        <v>24</v>
      </c>
      <c r="B129" s="38" t="s">
        <v>120</v>
      </c>
      <c r="C129" s="73" t="s">
        <v>20</v>
      </c>
      <c r="D129" s="190">
        <v>12</v>
      </c>
      <c r="E129" s="191"/>
      <c r="F129" s="212"/>
      <c r="G129" s="213"/>
    </row>
    <row r="130" spans="1:7" ht="27.75" thickBot="1">
      <c r="A130" s="73">
        <v>25</v>
      </c>
      <c r="B130" s="38" t="s">
        <v>121</v>
      </c>
      <c r="C130" s="73" t="s">
        <v>20</v>
      </c>
      <c r="D130" s="190">
        <v>15</v>
      </c>
      <c r="E130" s="191"/>
      <c r="F130" s="212"/>
      <c r="G130" s="213"/>
    </row>
    <row r="131" spans="1:7" ht="14.25" thickBot="1">
      <c r="A131" s="194">
        <v>26</v>
      </c>
      <c r="B131" s="214" t="s">
        <v>122</v>
      </c>
      <c r="C131" s="73" t="s">
        <v>20</v>
      </c>
      <c r="D131" s="215">
        <v>5</v>
      </c>
      <c r="E131" s="216"/>
      <c r="F131" s="217"/>
      <c r="G131" s="217"/>
    </row>
    <row r="132" spans="1:7" ht="14.25" thickBot="1">
      <c r="A132" s="194">
        <v>27</v>
      </c>
      <c r="B132" s="214" t="s">
        <v>123</v>
      </c>
      <c r="C132" s="73" t="s">
        <v>20</v>
      </c>
      <c r="D132" s="215">
        <v>5</v>
      </c>
      <c r="E132" s="216"/>
      <c r="F132" s="217"/>
      <c r="G132" s="217"/>
    </row>
    <row r="133" spans="1:7" ht="27" thickBot="1">
      <c r="A133" s="194">
        <v>28</v>
      </c>
      <c r="B133" s="214" t="s">
        <v>124</v>
      </c>
      <c r="C133" s="73" t="s">
        <v>20</v>
      </c>
      <c r="D133" s="215">
        <v>5</v>
      </c>
      <c r="E133" s="216"/>
      <c r="F133" s="217"/>
      <c r="G133" s="217"/>
    </row>
    <row r="134" spans="1:7" ht="27" thickBot="1">
      <c r="A134" s="194">
        <v>29</v>
      </c>
      <c r="B134" s="214" t="s">
        <v>125</v>
      </c>
      <c r="C134" s="73" t="s">
        <v>20</v>
      </c>
      <c r="D134" s="215">
        <v>15</v>
      </c>
      <c r="E134" s="216"/>
      <c r="F134" s="217"/>
      <c r="G134" s="217"/>
    </row>
    <row r="135" spans="1:7" ht="47.25" thickBot="1">
      <c r="A135" s="218">
        <v>30</v>
      </c>
      <c r="B135" s="200" t="s">
        <v>132</v>
      </c>
      <c r="C135" s="198" t="s">
        <v>20</v>
      </c>
      <c r="D135" s="219">
        <v>85</v>
      </c>
      <c r="E135" s="216"/>
      <c r="F135" s="217"/>
      <c r="G135" s="220"/>
    </row>
    <row r="136" spans="1:7" ht="27.75" thickBot="1">
      <c r="A136" s="164"/>
      <c r="B136" s="164"/>
      <c r="C136" s="164"/>
      <c r="D136" s="164"/>
      <c r="E136" s="185" t="s">
        <v>10</v>
      </c>
      <c r="F136" s="186"/>
      <c r="G136" s="170"/>
    </row>
    <row r="137" spans="1:7" ht="15.75" thickBot="1">
      <c r="A137" s="164"/>
      <c r="B137" s="164"/>
      <c r="C137" s="164"/>
      <c r="D137" s="164"/>
      <c r="E137" s="185" t="s">
        <v>11</v>
      </c>
      <c r="F137" s="186"/>
      <c r="G137" s="170"/>
    </row>
    <row r="138" spans="1:7" ht="15.75" thickBot="1">
      <c r="A138" s="164"/>
      <c r="B138" s="164"/>
      <c r="C138" s="164"/>
      <c r="D138" s="164"/>
      <c r="E138" s="187" t="s">
        <v>12</v>
      </c>
      <c r="F138" s="188"/>
      <c r="G138" s="170"/>
    </row>
    <row r="139" spans="1:7" ht="15.75" thickBot="1">
      <c r="A139" s="164"/>
      <c r="B139" s="164"/>
      <c r="C139" s="164"/>
      <c r="D139" s="164"/>
      <c r="E139" s="164"/>
      <c r="F139" s="164"/>
      <c r="G139" s="170"/>
    </row>
    <row r="140" spans="1:7" ht="15.75" thickBot="1">
      <c r="A140" s="164"/>
      <c r="B140" s="172" t="s">
        <v>69</v>
      </c>
      <c r="C140" s="173"/>
      <c r="D140" s="173"/>
      <c r="E140" s="173"/>
      <c r="F140" s="173"/>
      <c r="G140" s="170"/>
    </row>
    <row r="141" spans="1:7" ht="27.75" thickBot="1">
      <c r="A141" s="11">
        <v>1</v>
      </c>
      <c r="B141" s="172" t="s">
        <v>70</v>
      </c>
      <c r="C141" s="176" t="s">
        <v>20</v>
      </c>
      <c r="D141" s="177">
        <v>100</v>
      </c>
      <c r="E141" s="178"/>
      <c r="F141" s="175"/>
      <c r="G141" s="170"/>
    </row>
    <row r="142" spans="1:7" ht="27.75" thickBot="1">
      <c r="A142" s="164"/>
      <c r="B142" s="164"/>
      <c r="C142" s="173"/>
      <c r="D142" s="173"/>
      <c r="E142" s="185" t="s">
        <v>10</v>
      </c>
      <c r="F142" s="186"/>
      <c r="G142" s="170"/>
    </row>
    <row r="143" spans="1:7" ht="15.75" thickBot="1">
      <c r="A143" s="164"/>
      <c r="B143" s="164"/>
      <c r="C143" s="173"/>
      <c r="D143" s="173"/>
      <c r="E143" s="185" t="s">
        <v>11</v>
      </c>
      <c r="F143" s="186"/>
      <c r="G143" s="170"/>
    </row>
    <row r="144" spans="1:7" ht="15">
      <c r="A144" s="163"/>
      <c r="B144" s="163"/>
      <c r="C144" s="165"/>
      <c r="D144" s="165"/>
      <c r="E144" s="166" t="s">
        <v>12</v>
      </c>
      <c r="F144" s="167"/>
      <c r="G144" s="168"/>
    </row>
  </sheetData>
  <mergeCells count="33">
    <mergeCell ref="F130:G130"/>
    <mergeCell ref="F126:G126"/>
    <mergeCell ref="F127:G127"/>
    <mergeCell ref="F128:G128"/>
    <mergeCell ref="F129:G129"/>
    <mergeCell ref="F100:G100"/>
    <mergeCell ref="B105:C105"/>
    <mergeCell ref="F124:G124"/>
    <mergeCell ref="F125:G125"/>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B29"/>
  <sheetViews>
    <sheetView workbookViewId="0" topLeftCell="A1">
      <selection activeCell="A14" sqref="A14"/>
    </sheetView>
  </sheetViews>
  <sheetFormatPr defaultColWidth="9.140625" defaultRowHeight="12.75"/>
  <cols>
    <col min="1" max="1" width="65.140625" style="0" customWidth="1"/>
  </cols>
  <sheetData>
    <row r="1" spans="1:2" ht="13.5">
      <c r="A1" s="66" t="e">
        <f>SUM(#REF!*#REF!)</f>
        <v>#REF!</v>
      </c>
      <c r="B1" s="105"/>
    </row>
    <row r="2" spans="1:2" ht="13.5">
      <c r="A2" s="66" t="e">
        <f>SUM(#REF!*#REF!)</f>
        <v>#REF!</v>
      </c>
      <c r="B2" s="105"/>
    </row>
    <row r="3" spans="1:2" ht="13.5">
      <c r="A3" s="66" t="e">
        <f>SUM(#REF!*#REF!)</f>
        <v>#REF!</v>
      </c>
      <c r="B3" s="105"/>
    </row>
    <row r="4" spans="1:2" ht="13.5">
      <c r="A4" s="66" t="e">
        <f>SUM(#REF!*#REF!)</f>
        <v>#REF!</v>
      </c>
      <c r="B4" s="105"/>
    </row>
    <row r="5" spans="1:2" ht="13.5">
      <c r="A5" s="66" t="e">
        <f>SUM(#REF!*#REF!)</f>
        <v>#REF!</v>
      </c>
      <c r="B5" s="105"/>
    </row>
    <row r="6" spans="1:2" ht="13.5">
      <c r="A6" s="66" t="e">
        <f>SUM(#REF!*#REF!)</f>
        <v>#REF!</v>
      </c>
      <c r="B6" s="105"/>
    </row>
    <row r="7" spans="1:2" ht="13.5">
      <c r="A7" s="66" t="e">
        <f>SUM(#REF!*#REF!)</f>
        <v>#REF!</v>
      </c>
      <c r="B7" s="105"/>
    </row>
    <row r="8" spans="1:2" ht="13.5">
      <c r="A8" s="66" t="e">
        <f>SUM(#REF!*#REF!)</f>
        <v>#REF!</v>
      </c>
      <c r="B8" s="105"/>
    </row>
    <row r="9" spans="1:2" ht="13.5">
      <c r="A9" s="66" t="e">
        <f>SUM(#REF!*#REF!)</f>
        <v>#REF!</v>
      </c>
      <c r="B9" s="105"/>
    </row>
    <row r="10" spans="1:2" ht="13.5">
      <c r="A10" s="66" t="e">
        <f>SUM(#REF!*#REF!)</f>
        <v>#REF!</v>
      </c>
      <c r="B10" s="105"/>
    </row>
    <row r="11" spans="1:2" ht="13.5">
      <c r="A11" s="66" t="e">
        <f>SUM(#REF!*#REF!)</f>
        <v>#REF!</v>
      </c>
      <c r="B11" s="105"/>
    </row>
    <row r="12" spans="1:2" ht="13.5">
      <c r="A12" s="66" t="e">
        <f>SUM(#REF!*#REF!)</f>
        <v>#REF!</v>
      </c>
      <c r="B12" s="105"/>
    </row>
    <row r="13" spans="1:2" ht="13.5">
      <c r="A13" s="66" t="e">
        <f>SUM(#REF!*#REF!)</f>
        <v>#REF!</v>
      </c>
      <c r="B13" s="105"/>
    </row>
    <row r="14" spans="1:2" ht="13.5">
      <c r="A14" s="66" t="e">
        <f>SUM(#REF!*#REF!)</f>
        <v>#REF!</v>
      </c>
      <c r="B14" s="105"/>
    </row>
    <row r="15" spans="1:2" ht="13.5">
      <c r="A15" s="66" t="e">
        <f>SUM(#REF!*#REF!)</f>
        <v>#REF!</v>
      </c>
      <c r="B15" s="105"/>
    </row>
    <row r="16" spans="1:2" ht="13.5">
      <c r="A16" s="66" t="e">
        <f>SUM(#REF!*#REF!)</f>
        <v>#REF!</v>
      </c>
      <c r="B16" s="105"/>
    </row>
    <row r="17" spans="1:2" ht="13.5">
      <c r="A17" s="66" t="e">
        <f>SUM(#REF!*#REF!)</f>
        <v>#REF!</v>
      </c>
      <c r="B17" s="105"/>
    </row>
    <row r="18" spans="1:2" ht="13.5">
      <c r="A18" s="66" t="e">
        <f>SUM(#REF!*#REF!)</f>
        <v>#REF!</v>
      </c>
      <c r="B18" s="105"/>
    </row>
    <row r="19" spans="1:2" ht="12.75">
      <c r="A19" s="159" t="e">
        <f>SUM(#REF!*#REF!)</f>
        <v>#REF!</v>
      </c>
      <c r="B19" s="160"/>
    </row>
    <row r="20" spans="1:2" ht="12.75">
      <c r="A20" s="159" t="e">
        <f>SUM(#REF!*#REF!)</f>
        <v>#REF!</v>
      </c>
      <c r="B20" s="160"/>
    </row>
    <row r="21" spans="1:2" ht="12.75">
      <c r="A21" s="159" t="e">
        <f>SUM(#REF!*#REF!)</f>
        <v>#REF!</v>
      </c>
      <c r="B21" s="160"/>
    </row>
    <row r="22" spans="1:2" ht="12.75">
      <c r="A22" s="159" t="e">
        <f>SUM(#REF!*#REF!)</f>
        <v>#REF!</v>
      </c>
      <c r="B22" s="160"/>
    </row>
    <row r="23" spans="1:2" ht="12.75">
      <c r="A23" s="159" t="e">
        <f>SUM(#REF!*#REF!)</f>
        <v>#REF!</v>
      </c>
      <c r="B23" s="160"/>
    </row>
    <row r="24" spans="1:2" ht="12.75">
      <c r="A24" s="159" t="e">
        <f>SUM(#REF!*#REF!)</f>
        <v>#REF!</v>
      </c>
      <c r="B24" s="160"/>
    </row>
    <row r="25" spans="1:2" ht="12.75">
      <c r="A25" s="159" t="e">
        <f>SUM(#REF!*#REF!)</f>
        <v>#REF!</v>
      </c>
      <c r="B25" s="160"/>
    </row>
    <row r="26" spans="1:2" ht="12.75">
      <c r="A26" s="108" t="e">
        <f>SUM(#REF!*#REF!)</f>
        <v>#REF!</v>
      </c>
      <c r="B26" s="108">
        <v>32.5</v>
      </c>
    </row>
    <row r="27" spans="1:2" ht="12.75">
      <c r="A27" s="108" t="e">
        <f>SUM(#REF!*#REF!)</f>
        <v>#REF!</v>
      </c>
      <c r="B27" s="108">
        <v>282.5</v>
      </c>
    </row>
    <row r="28" spans="1:2" ht="12.75">
      <c r="A28" s="108" t="e">
        <f>SUM(#REF!*#REF!)</f>
        <v>#REF!</v>
      </c>
      <c r="B28" s="108">
        <v>140</v>
      </c>
    </row>
    <row r="29" spans="1:2" ht="12.75">
      <c r="A29" s="108" t="e">
        <f>SUM(#REF!*#REF!)</f>
        <v>#REF!</v>
      </c>
      <c r="B29" s="108">
        <v>97.5</v>
      </c>
    </row>
  </sheetData>
  <mergeCells count="7">
    <mergeCell ref="A23:B23"/>
    <mergeCell ref="A24:B24"/>
    <mergeCell ref="A25:B25"/>
    <mergeCell ref="A19:B19"/>
    <mergeCell ref="A20:B20"/>
    <mergeCell ref="A21:B21"/>
    <mergeCell ref="A22:B2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karagiorgi</dc:creator>
  <cp:keywords/>
  <dc:description/>
  <cp:lastModifiedBy>karagiorgi</cp:lastModifiedBy>
  <cp:lastPrinted>2020-06-24T06:37:46Z</cp:lastPrinted>
  <dcterms:created xsi:type="dcterms:W3CDTF">2020-06-11T09:29:26Z</dcterms:created>
  <dcterms:modified xsi:type="dcterms:W3CDTF">2020-06-24T06:39:32Z</dcterms:modified>
  <cp:category/>
  <cp:version/>
  <cp:contentType/>
  <cp:contentStatus/>
</cp:coreProperties>
</file>